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00" windowHeight="81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8" i="1"/>
  <c r="G88" s="1"/>
  <c r="F87"/>
  <c r="G87" s="1"/>
  <c r="F86"/>
  <c r="G86" s="1"/>
  <c r="F75"/>
  <c r="G75" s="1"/>
  <c r="F69"/>
  <c r="G69" s="1"/>
  <c r="F68"/>
  <c r="G68" s="1"/>
  <c r="F50"/>
  <c r="G50" s="1"/>
  <c r="F51"/>
  <c r="F52"/>
  <c r="G52" s="1"/>
  <c r="F53"/>
  <c r="G53" s="1"/>
  <c r="F54"/>
  <c r="G54" s="1"/>
  <c r="F55"/>
  <c r="F56"/>
  <c r="G56" s="1"/>
  <c r="F57"/>
  <c r="G57" s="1"/>
  <c r="F58"/>
  <c r="G58" s="1"/>
  <c r="F59"/>
  <c r="G59" s="1"/>
  <c r="F60"/>
  <c r="F61"/>
  <c r="G61" s="1"/>
  <c r="F62"/>
  <c r="G62" s="1"/>
  <c r="F49"/>
  <c r="G49" s="1"/>
  <c r="F42"/>
  <c r="G42" s="1"/>
  <c r="F41"/>
  <c r="G41" s="1"/>
  <c r="F40"/>
  <c r="G40" s="1"/>
  <c r="F79"/>
  <c r="G79" s="1"/>
  <c r="F80"/>
  <c r="G80" s="1"/>
  <c r="F81"/>
  <c r="G81" s="1"/>
  <c r="F82"/>
  <c r="G82" s="1"/>
  <c r="F78"/>
  <c r="G78" s="1"/>
  <c r="F66"/>
  <c r="G66" s="1"/>
  <c r="F67"/>
  <c r="G67" s="1"/>
  <c r="F70"/>
  <c r="G70" s="1"/>
  <c r="F71"/>
  <c r="G71" s="1"/>
  <c r="F72"/>
  <c r="G72" s="1"/>
  <c r="F73"/>
  <c r="G73" s="1"/>
  <c r="F74"/>
  <c r="G74" s="1"/>
  <c r="F65"/>
  <c r="G65" s="1"/>
  <c r="G51"/>
  <c r="G55"/>
  <c r="G60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26"/>
  <c r="G26" s="1"/>
  <c r="F27"/>
  <c r="G27" s="1"/>
  <c r="G90" l="1"/>
  <c r="B19" s="1"/>
  <c r="G91"/>
  <c r="G92"/>
</calcChain>
</file>

<file path=xl/sharedStrings.xml><?xml version="1.0" encoding="utf-8"?>
<sst xmlns="http://schemas.openxmlformats.org/spreadsheetml/2006/main" count="149" uniqueCount="148">
  <si>
    <t>CENÍK/OBJEDNÁVKA</t>
  </si>
  <si>
    <t>Včelařství Babákov s.r.o., Horní Babákov, 539 01 Holetín</t>
  </si>
  <si>
    <t>IČO: 25257901, DIČ: CZ25257901</t>
  </si>
  <si>
    <t>www.babakov.cz, tel.č. 606 928 635</t>
  </si>
  <si>
    <t>Odběratel:</t>
  </si>
  <si>
    <t>Sídlo:</t>
  </si>
  <si>
    <t>Adresa dodání:</t>
  </si>
  <si>
    <t>DPH</t>
  </si>
  <si>
    <t>MEDOVINY</t>
  </si>
  <si>
    <t>Datum vystavení:</t>
  </si>
  <si>
    <t>Forma úhrady:</t>
  </si>
  <si>
    <t>Celkem</t>
  </si>
  <si>
    <t>Cena celkem s DPH</t>
  </si>
  <si>
    <t>NÁZEV VÝROBKU</t>
  </si>
  <si>
    <t>CENA CELKEM</t>
  </si>
  <si>
    <t>Zeleně označené buňky prosím doplňte!</t>
  </si>
  <si>
    <t>Modře označené jsou NOVINKY A ZMĚNY.</t>
  </si>
  <si>
    <t xml:space="preserve">CENA </t>
  </si>
  <si>
    <t>BEZ DPH</t>
  </si>
  <si>
    <t>vč. DPH</t>
  </si>
  <si>
    <t xml:space="preserve">POČET </t>
  </si>
  <si>
    <t>vč.DPH</t>
  </si>
  <si>
    <t>Celkem po slevě 10%</t>
  </si>
  <si>
    <t>Celkem po slevě 5%</t>
  </si>
  <si>
    <t>IČ/DIČ</t>
  </si>
  <si>
    <t>vyplňte pouze v případě, že je adresa jiná, než adresa Sídla</t>
  </si>
  <si>
    <t>č. účtu: 19-5325330297/0100</t>
  </si>
  <si>
    <t>Červeně označené buňky prosím nevyplňujte</t>
  </si>
  <si>
    <t xml:space="preserve">KÓD </t>
  </si>
  <si>
    <t>VÝROBKU</t>
  </si>
  <si>
    <t>Medovina orginál - 250 ml</t>
  </si>
  <si>
    <t>Medovina lipová - 250 ml</t>
  </si>
  <si>
    <t>Medovina propolisová - 250 ml</t>
  </si>
  <si>
    <t>Medovina levandulová - 250 ml</t>
  </si>
  <si>
    <t>Medovina orginál - 500 ml</t>
  </si>
  <si>
    <t>Medovina lipová - 500 ml</t>
  </si>
  <si>
    <t>Medovina propolisová - 500 ml</t>
  </si>
  <si>
    <t>Medovina levandulová - 500 ml</t>
  </si>
  <si>
    <t>Elixír víno-medový - 250 ml</t>
  </si>
  <si>
    <t>Elixír víno-medový - 500 ml</t>
  </si>
  <si>
    <t>Včelovina originál - 500 ml</t>
  </si>
  <si>
    <t>Včelovina originál - 750 ml</t>
  </si>
  <si>
    <t>Včelovina speciál - 750 ml</t>
  </si>
  <si>
    <t>MEB001</t>
  </si>
  <si>
    <t>MEB002</t>
  </si>
  <si>
    <t>MEB003</t>
  </si>
  <si>
    <t>MEB004</t>
  </si>
  <si>
    <t>MEB005</t>
  </si>
  <si>
    <t>MEB006</t>
  </si>
  <si>
    <t>MEB007</t>
  </si>
  <si>
    <t>MEB008</t>
  </si>
  <si>
    <t>MEB009</t>
  </si>
  <si>
    <t>MEB010</t>
  </si>
  <si>
    <t>MEC001</t>
  </si>
  <si>
    <t>MEC002</t>
  </si>
  <si>
    <t>MEC003</t>
  </si>
  <si>
    <t>MEC004</t>
  </si>
  <si>
    <t>Medy čisté</t>
  </si>
  <si>
    <t>Med květový - 250 g</t>
  </si>
  <si>
    <t>Med pastovaný - 250 g</t>
  </si>
  <si>
    <t>Med medovicový - 250 g</t>
  </si>
  <si>
    <t>Med květový - 470 g</t>
  </si>
  <si>
    <t>Med pastovaný - 470 g</t>
  </si>
  <si>
    <t>Med medovicový - 470 g</t>
  </si>
  <si>
    <t>Med květový - 950 g</t>
  </si>
  <si>
    <t>Med pastovaný - 950 g</t>
  </si>
  <si>
    <t>Med medovicový - 950 g</t>
  </si>
  <si>
    <t>Balíček medový - 3x250 g</t>
  </si>
  <si>
    <t>Balíček medový - 3x470 g</t>
  </si>
  <si>
    <t>ČMB001</t>
  </si>
  <si>
    <t>ČMB002</t>
  </si>
  <si>
    <t>ČMB003</t>
  </si>
  <si>
    <t>ČMB004</t>
  </si>
  <si>
    <t>ČMB005</t>
  </si>
  <si>
    <t>ČMB006</t>
  </si>
  <si>
    <t>ČMB007</t>
  </si>
  <si>
    <t>ČMB008</t>
  </si>
  <si>
    <t>ČMB009</t>
  </si>
  <si>
    <t>ČMB010</t>
  </si>
  <si>
    <t>ČMB011</t>
  </si>
  <si>
    <t>ČMB012</t>
  </si>
  <si>
    <t>ČMB014</t>
  </si>
  <si>
    <t>ČMB015</t>
  </si>
  <si>
    <t>Výrobky z propolisu</t>
  </si>
  <si>
    <t>Medový likér s propolisem - 500 ml</t>
  </si>
  <si>
    <t>KOB001</t>
  </si>
  <si>
    <t>KOB002</t>
  </si>
  <si>
    <t>KOB003</t>
  </si>
  <si>
    <t>KOB004</t>
  </si>
  <si>
    <t>KOB005</t>
  </si>
  <si>
    <t>Balzám na rty s medem a lípou - 30 ml</t>
  </si>
  <si>
    <t>Medovina orginál volná - 1 l</t>
  </si>
  <si>
    <t>Medovina bylinná volná - 1 l</t>
  </si>
  <si>
    <t>MEB011</t>
  </si>
  <si>
    <t>MEB012</t>
  </si>
  <si>
    <t>MEB013</t>
  </si>
  <si>
    <t>Poznámka: U volné medoviny si můžete objednat v plastových obalech - 1,5 l, 5 l nebo 10 l.</t>
  </si>
  <si>
    <t>Včelovina originál - 180 ml</t>
  </si>
  <si>
    <t>KOSMETIKA Z BABÁKOVA</t>
  </si>
  <si>
    <t>Pleťový krém s propolisem a MK - 50 ml</t>
  </si>
  <si>
    <t>Výrobky od partnerů</t>
  </si>
  <si>
    <t>Poznámka: Čisté medy je možné dodávat i bez DPH. Přímo od včelaře.</t>
  </si>
  <si>
    <t>Medový likér s propolisem - 50 ml</t>
  </si>
  <si>
    <t>Medový likér s propolisem - 190 ml</t>
  </si>
  <si>
    <t>St.Ambrosius sirup s propolisem - 200 ml</t>
  </si>
  <si>
    <t>St.Ambrosius sirup s propolisem - 500 ml</t>
  </si>
  <si>
    <t>LIK001</t>
  </si>
  <si>
    <t>LIK002</t>
  </si>
  <si>
    <t>LIK003</t>
  </si>
  <si>
    <t>LIK004</t>
  </si>
  <si>
    <t>LIK005</t>
  </si>
  <si>
    <t>PRC001</t>
  </si>
  <si>
    <t>PRC002</t>
  </si>
  <si>
    <t>PRC003</t>
  </si>
  <si>
    <t>PRC004</t>
  </si>
  <si>
    <t>PRC005</t>
  </si>
  <si>
    <t>PRC006</t>
  </si>
  <si>
    <t>PM Propolis EXTRA spray - 25 ml</t>
  </si>
  <si>
    <t>PM Propolis EXTRA kapky - 50 ml</t>
  </si>
  <si>
    <t>PM Propolis ECHINACEA spray - 25 ml</t>
  </si>
  <si>
    <t>PM Propolis ECHINACEA kapky - 50 ml</t>
  </si>
  <si>
    <t>PM Propolis MARAL spray - 25 ml</t>
  </si>
  <si>
    <t>PM Propolis MARAL kapky - 50 ml</t>
  </si>
  <si>
    <t>Balzám na ruce s propolisem a lípou - 100 ml</t>
  </si>
  <si>
    <t>Gel s propolisem a kaštanem - 100 ml</t>
  </si>
  <si>
    <t>Poznámka:</t>
  </si>
  <si>
    <t>Poznámka: Vlastní výroba -  bez minerálních olejů(vazeliny), parafínu, parabenu, silikonů, PEG sloučenin</t>
  </si>
  <si>
    <t>Ostatní výrobky</t>
  </si>
  <si>
    <t>Svíčka malá  - 5 cm</t>
  </si>
  <si>
    <t>Svíčka střední - 10 cm</t>
  </si>
  <si>
    <t>Svíčka velká - 20 cm</t>
  </si>
  <si>
    <t>SVI001</t>
  </si>
  <si>
    <t>SVI002</t>
  </si>
  <si>
    <t>SVI003</t>
  </si>
  <si>
    <t>Způsob dodání:</t>
  </si>
  <si>
    <t>Poznámka: Vlastní výroba -  pravý včelí vosk (svíčky mají žlutou barvu)</t>
  </si>
  <si>
    <t>Popis a obrázky k jednotlivým výrobkům najdete na www.babakov.cz</t>
  </si>
  <si>
    <t>Balzám s propolisem a rozmarýnem - 50 ml</t>
  </si>
  <si>
    <t>objednaných kusů</t>
  </si>
  <si>
    <t>Medovina s příchutí volná - 1 l</t>
  </si>
  <si>
    <t xml:space="preserve">Minimální odběr 1500 Kč bez DPH </t>
  </si>
  <si>
    <t xml:space="preserve">Med akátový - 470 g - připravuje se </t>
  </si>
  <si>
    <t>Med slunečnicový - 470 g - připravuje se</t>
  </si>
  <si>
    <t>Med lipový - 470 g - připravuje se</t>
  </si>
  <si>
    <t>Můžeme Vám vyrobit medoviny s Vaši etiketou umístěnou na přední stranu lahve.</t>
  </si>
  <si>
    <t>Sleva při odběru nad 5 tis.Kč  bez DPH - 5%</t>
  </si>
  <si>
    <t>Sleva při odběru nad 10 tis.Kč  bez DPH - 10 %</t>
  </si>
  <si>
    <t>Ceny platí  pro sklad v Hlinsku, okr. Chrudim. Doprava zboží dle dohody.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</si>
</sst>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0" fillId="0" borderId="0" xfId="0" applyNumberFormat="1" applyBorder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left"/>
    </xf>
    <xf numFmtId="2" fontId="0" fillId="0" borderId="0" xfId="0" applyNumberFormat="1" applyFont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2" fontId="0" fillId="3" borderId="1" xfId="0" applyNumberFormat="1" applyFont="1" applyFill="1" applyBorder="1"/>
    <xf numFmtId="2" fontId="0" fillId="2" borderId="1" xfId="0" applyNumberFormat="1" applyFont="1" applyFill="1" applyBorder="1"/>
    <xf numFmtId="2" fontId="0" fillId="0" borderId="0" xfId="0" applyNumberFormat="1" applyFont="1" applyBorder="1"/>
    <xf numFmtId="2" fontId="1" fillId="0" borderId="9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Font="1" applyFill="1" applyBorder="1"/>
    <xf numFmtId="2" fontId="3" fillId="0" borderId="0" xfId="0" applyNumberFormat="1" applyFont="1"/>
    <xf numFmtId="0" fontId="1" fillId="0" borderId="17" xfId="0" applyFont="1" applyBorder="1"/>
    <xf numFmtId="0" fontId="0" fillId="4" borderId="13" xfId="0" applyFont="1" applyFill="1" applyBorder="1" applyAlignment="1"/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0" fontId="0" fillId="0" borderId="5" xfId="0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164" fontId="0" fillId="0" borderId="0" xfId="0" applyNumberFormat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10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0" fillId="0" borderId="0" xfId="0" applyNumberFormat="1"/>
    <xf numFmtId="0" fontId="0" fillId="6" borderId="5" xfId="0" applyFill="1" applyBorder="1"/>
    <xf numFmtId="0" fontId="0" fillId="6" borderId="1" xfId="0" applyFill="1" applyBorder="1" applyAlignment="1">
      <alignment horizontal="center"/>
    </xf>
    <xf numFmtId="0" fontId="0" fillId="0" borderId="6" xfId="0" applyBorder="1"/>
    <xf numFmtId="0" fontId="0" fillId="5" borderId="16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/>
    <xf numFmtId="164" fontId="8" fillId="0" borderId="9" xfId="0" applyNumberFormat="1" applyFont="1" applyBorder="1" applyAlignment="1">
      <alignment horizontal="center" vertic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6" fillId="6" borderId="15" xfId="0" applyFont="1" applyFill="1" applyBorder="1" applyAlignment="1"/>
    <xf numFmtId="0" fontId="9" fillId="6" borderId="14" xfId="0" applyFont="1" applyFill="1" applyBorder="1" applyAlignment="1"/>
    <xf numFmtId="0" fontId="0" fillId="3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2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164" fontId="0" fillId="6" borderId="20" xfId="0" applyNumberFormat="1" applyFont="1" applyFill="1" applyBorder="1" applyAlignment="1">
      <alignment horizontal="center"/>
    </xf>
    <xf numFmtId="164" fontId="0" fillId="6" borderId="26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5" borderId="30" xfId="0" applyFill="1" applyBorder="1" applyAlignment="1">
      <alignment horizontal="left"/>
    </xf>
    <xf numFmtId="0" fontId="0" fillId="3" borderId="31" xfId="0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1" fillId="0" borderId="34" xfId="0" applyFont="1" applyBorder="1"/>
    <xf numFmtId="0" fontId="1" fillId="0" borderId="30" xfId="0" applyFont="1" applyBorder="1"/>
    <xf numFmtId="164" fontId="0" fillId="0" borderId="1" xfId="0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0" fillId="0" borderId="9" xfId="0" applyNumberFormat="1" applyFont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164" fontId="0" fillId="6" borderId="22" xfId="0" applyNumberFormat="1" applyFont="1" applyFill="1" applyBorder="1" applyAlignment="1">
      <alignment horizontal="center"/>
    </xf>
    <xf numFmtId="164" fontId="0" fillId="6" borderId="29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35" xfId="0" applyFont="1" applyFill="1" applyBorder="1" applyAlignment="1">
      <alignment horizontal="center"/>
    </xf>
    <xf numFmtId="2" fontId="0" fillId="6" borderId="35" xfId="0" applyNumberFormat="1" applyFont="1" applyFill="1" applyBorder="1" applyAlignment="1">
      <alignment horizontal="center"/>
    </xf>
    <xf numFmtId="164" fontId="0" fillId="6" borderId="36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5" borderId="26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/>
    </xf>
    <xf numFmtId="0" fontId="10" fillId="5" borderId="30" xfId="0" applyFont="1" applyFill="1" applyBorder="1" applyAlignment="1"/>
    <xf numFmtId="0" fontId="0" fillId="5" borderId="31" xfId="0" applyFont="1" applyFill="1" applyBorder="1" applyAlignment="1">
      <alignment horizontal="center"/>
    </xf>
    <xf numFmtId="0" fontId="0" fillId="5" borderId="3" xfId="0" applyFill="1" applyBorder="1" applyAlignment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>
      <alignment horizontal="left"/>
    </xf>
    <xf numFmtId="0" fontId="0" fillId="3" borderId="35" xfId="0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7" fillId="0" borderId="30" xfId="0" applyFont="1" applyBorder="1"/>
    <xf numFmtId="0" fontId="5" fillId="3" borderId="31" xfId="0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3" borderId="31" xfId="0" applyFont="1" applyFill="1" applyBorder="1"/>
    <xf numFmtId="2" fontId="0" fillId="0" borderId="31" xfId="0" applyNumberFormat="1" applyFont="1" applyBorder="1"/>
    <xf numFmtId="0" fontId="0" fillId="0" borderId="31" xfId="0" applyFont="1" applyBorder="1"/>
    <xf numFmtId="164" fontId="0" fillId="0" borderId="32" xfId="0" applyNumberFormat="1" applyFont="1" applyBorder="1"/>
    <xf numFmtId="164" fontId="0" fillId="0" borderId="33" xfId="0" applyNumberFormat="1" applyFont="1" applyBorder="1"/>
    <xf numFmtId="0" fontId="10" fillId="0" borderId="37" xfId="0" applyFont="1" applyBorder="1"/>
    <xf numFmtId="0" fontId="0" fillId="0" borderId="38" xfId="0" applyFont="1" applyBorder="1"/>
    <xf numFmtId="0" fontId="0" fillId="0" borderId="3" xfId="0" applyBorder="1"/>
    <xf numFmtId="0" fontId="0" fillId="5" borderId="7" xfId="0" applyFont="1" applyFill="1" applyBorder="1" applyAlignment="1">
      <alignment horizontal="center"/>
    </xf>
    <xf numFmtId="0" fontId="0" fillId="0" borderId="7" xfId="0" applyBorder="1"/>
    <xf numFmtId="0" fontId="10" fillId="0" borderId="34" xfId="0" applyFont="1" applyBorder="1"/>
    <xf numFmtId="0" fontId="0" fillId="0" borderId="30" xfId="0" applyFont="1" applyBorder="1"/>
    <xf numFmtId="0" fontId="0" fillId="0" borderId="37" xfId="0" applyBorder="1"/>
    <xf numFmtId="0" fontId="0" fillId="5" borderId="38" xfId="0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5" xfId="0" applyFont="1" applyFill="1" applyBorder="1"/>
    <xf numFmtId="0" fontId="0" fillId="5" borderId="5" xfId="0" applyFont="1" applyFill="1" applyBorder="1" applyAlignment="1"/>
    <xf numFmtId="0" fontId="12" fillId="5" borderId="5" xfId="0" applyFont="1" applyFill="1" applyBorder="1" applyAlignment="1"/>
    <xf numFmtId="0" fontId="1" fillId="5" borderId="24" xfId="0" applyFont="1" applyFill="1" applyBorder="1" applyAlignment="1"/>
    <xf numFmtId="0" fontId="0" fillId="5" borderId="24" xfId="0" applyFill="1" applyBorder="1" applyAlignment="1">
      <alignment horizontal="left"/>
    </xf>
    <xf numFmtId="0" fontId="0" fillId="5" borderId="24" xfId="0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7" borderId="0" xfId="0" applyFont="1" applyFill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left"/>
    </xf>
    <xf numFmtId="0" fontId="10" fillId="5" borderId="4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5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1394540</xdr:colOff>
      <xdr:row>5</xdr:row>
      <xdr:rowOff>180975</xdr:rowOff>
    </xdr:to>
    <xdr:pic>
      <xdr:nvPicPr>
        <xdr:cNvPr id="3" name="Obrázek 2" descr="BabakovVcelarstvi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454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topLeftCell="A82" workbookViewId="0">
      <selection activeCell="B94" sqref="B94:G94"/>
    </sheetView>
  </sheetViews>
  <sheetFormatPr defaultRowHeight="15"/>
  <cols>
    <col min="1" max="1" width="36.7109375" customWidth="1"/>
    <col min="2" max="2" width="10.85546875" customWidth="1"/>
    <col min="3" max="3" width="12.5703125" customWidth="1"/>
    <col min="4" max="4" width="10.140625" style="7" customWidth="1"/>
    <col min="5" max="5" width="5.7109375" customWidth="1"/>
    <col min="6" max="6" width="9.5703125" style="41" customWidth="1"/>
    <col min="7" max="7" width="11.7109375" style="41" customWidth="1"/>
    <col min="8" max="8" width="1.5703125" hidden="1" customWidth="1"/>
  </cols>
  <sheetData>
    <row r="1" spans="1:9" ht="39" customHeight="1">
      <c r="A1" s="175" t="s">
        <v>0</v>
      </c>
      <c r="B1" s="175"/>
      <c r="C1" s="175"/>
      <c r="D1" s="175"/>
      <c r="E1" s="175"/>
      <c r="F1" s="175"/>
      <c r="G1" s="175"/>
      <c r="H1" s="175"/>
    </row>
    <row r="2" spans="1:9">
      <c r="A2" s="4"/>
      <c r="B2" s="4"/>
      <c r="C2" s="4"/>
      <c r="D2" s="8"/>
      <c r="E2" s="4"/>
      <c r="F2" s="36"/>
      <c r="G2" s="36"/>
    </row>
    <row r="3" spans="1:9" ht="15.75">
      <c r="A3" s="176" t="s">
        <v>1</v>
      </c>
      <c r="B3" s="176"/>
      <c r="C3" s="176"/>
      <c r="D3" s="176"/>
      <c r="E3" s="176"/>
      <c r="F3" s="176"/>
      <c r="G3" s="176"/>
      <c r="H3" s="176"/>
    </row>
    <row r="4" spans="1:9" ht="15.75">
      <c r="A4" s="176" t="s">
        <v>2</v>
      </c>
      <c r="B4" s="176"/>
      <c r="C4" s="176"/>
      <c r="D4" s="176"/>
      <c r="E4" s="176"/>
      <c r="F4" s="176"/>
      <c r="G4" s="176"/>
      <c r="H4" s="176"/>
    </row>
    <row r="5" spans="1:9" ht="15.75">
      <c r="A5" s="176" t="s">
        <v>3</v>
      </c>
      <c r="B5" s="176"/>
      <c r="C5" s="176"/>
      <c r="D5" s="176"/>
      <c r="E5" s="176"/>
      <c r="F5" s="176"/>
      <c r="G5" s="176"/>
      <c r="H5" s="176"/>
    </row>
    <row r="6" spans="1:9" ht="15.75">
      <c r="A6" s="177" t="s">
        <v>26</v>
      </c>
      <c r="B6" s="177"/>
      <c r="C6" s="177"/>
      <c r="D6" s="177"/>
      <c r="E6" s="177"/>
      <c r="F6" s="177"/>
      <c r="G6" s="177"/>
      <c r="H6" s="177"/>
      <c r="I6" s="11"/>
    </row>
    <row r="7" spans="1:9" s="11" customFormat="1">
      <c r="A7" s="9"/>
      <c r="B7" s="9"/>
      <c r="C7" s="9"/>
      <c r="D7" s="10"/>
      <c r="E7" s="9"/>
      <c r="F7" s="37"/>
      <c r="G7" s="37"/>
    </row>
    <row r="8" spans="1:9" s="11" customFormat="1">
      <c r="A8" s="12" t="s">
        <v>15</v>
      </c>
      <c r="B8" s="29" t="s">
        <v>16</v>
      </c>
      <c r="C8" s="30"/>
      <c r="D8" s="31"/>
      <c r="E8" s="174"/>
    </row>
    <row r="9" spans="1:9" s="11" customFormat="1">
      <c r="A9" s="53" t="s">
        <v>27</v>
      </c>
      <c r="B9" s="54"/>
      <c r="C9" s="56" t="s">
        <v>100</v>
      </c>
      <c r="D9" s="55"/>
      <c r="E9" s="10"/>
      <c r="F9" s="38"/>
      <c r="G9" s="38"/>
    </row>
    <row r="10" spans="1:9" s="11" customFormat="1">
      <c r="B10" s="13"/>
      <c r="E10" s="13"/>
      <c r="F10" s="38"/>
      <c r="G10" s="38"/>
    </row>
    <row r="11" spans="1:9" s="11" customFormat="1">
      <c r="A11" s="14" t="s">
        <v>4</v>
      </c>
      <c r="B11" s="185"/>
      <c r="C11" s="185"/>
      <c r="D11" s="185"/>
      <c r="E11" s="185"/>
      <c r="F11" s="185"/>
      <c r="G11" s="185"/>
      <c r="H11" s="185"/>
    </row>
    <row r="12" spans="1:9" s="11" customFormat="1">
      <c r="A12" s="15" t="s">
        <v>5</v>
      </c>
      <c r="B12" s="185"/>
      <c r="C12" s="185"/>
      <c r="D12" s="185"/>
      <c r="E12" s="185"/>
      <c r="F12" s="185"/>
      <c r="G12" s="185"/>
      <c r="H12" s="185"/>
    </row>
    <row r="13" spans="1:9" s="11" customFormat="1">
      <c r="A13" s="15" t="s">
        <v>6</v>
      </c>
      <c r="B13" s="186" t="s">
        <v>25</v>
      </c>
      <c r="C13" s="187"/>
      <c r="D13" s="187"/>
      <c r="E13" s="187"/>
      <c r="F13" s="187"/>
      <c r="G13" s="187"/>
      <c r="H13" s="188"/>
    </row>
    <row r="14" spans="1:9" s="11" customFormat="1">
      <c r="A14" s="26" t="s">
        <v>24</v>
      </c>
      <c r="B14" s="185"/>
      <c r="C14" s="185"/>
      <c r="D14" s="185"/>
      <c r="E14" s="185"/>
      <c r="F14" s="185"/>
      <c r="G14" s="185"/>
      <c r="H14" s="185"/>
    </row>
    <row r="15" spans="1:9" s="11" customFormat="1">
      <c r="B15" s="13"/>
      <c r="E15" s="13"/>
      <c r="F15" s="38"/>
      <c r="G15" s="38"/>
    </row>
    <row r="16" spans="1:9" s="11" customFormat="1">
      <c r="A16" s="2" t="s">
        <v>9</v>
      </c>
      <c r="B16" s="16"/>
      <c r="E16" s="13"/>
      <c r="F16" s="38"/>
      <c r="G16" s="38"/>
    </row>
    <row r="17" spans="1:8" s="11" customFormat="1">
      <c r="A17" s="2" t="s">
        <v>10</v>
      </c>
      <c r="B17" s="16"/>
      <c r="E17" s="13"/>
      <c r="F17" s="38"/>
      <c r="G17" s="38"/>
    </row>
    <row r="18" spans="1:8" s="11" customFormat="1">
      <c r="B18" s="13"/>
      <c r="E18" s="13"/>
      <c r="F18" s="38"/>
      <c r="G18" s="38"/>
    </row>
    <row r="19" spans="1:8" s="11" customFormat="1">
      <c r="A19" s="2" t="s">
        <v>12</v>
      </c>
      <c r="B19" s="17">
        <f>G90</f>
        <v>0</v>
      </c>
      <c r="E19" s="13"/>
      <c r="F19" s="38"/>
      <c r="G19" s="38"/>
    </row>
    <row r="20" spans="1:8" s="11" customFormat="1">
      <c r="A20" s="3" t="s">
        <v>145</v>
      </c>
      <c r="B20" s="3" t="s">
        <v>146</v>
      </c>
      <c r="C20" s="18"/>
      <c r="F20" s="38"/>
      <c r="G20" s="38"/>
    </row>
    <row r="21" spans="1:8" s="11" customFormat="1">
      <c r="A21" s="27" t="s">
        <v>140</v>
      </c>
      <c r="B21" s="3"/>
      <c r="C21" s="18"/>
      <c r="F21" s="38"/>
      <c r="G21" s="38"/>
    </row>
    <row r="22" spans="1:8" s="11" customFormat="1" ht="15.75" thickBot="1">
      <c r="B22" s="27"/>
      <c r="C22" s="13"/>
      <c r="F22" s="38"/>
      <c r="G22" s="38"/>
    </row>
    <row r="23" spans="1:8" s="1" customFormat="1">
      <c r="A23" s="183" t="s">
        <v>13</v>
      </c>
      <c r="B23" s="24" t="s">
        <v>28</v>
      </c>
      <c r="C23" s="20" t="s">
        <v>20</v>
      </c>
      <c r="D23" s="19" t="s">
        <v>17</v>
      </c>
      <c r="E23" s="183" t="s">
        <v>7</v>
      </c>
      <c r="F23" s="47" t="s">
        <v>17</v>
      </c>
      <c r="G23" s="52" t="s">
        <v>14</v>
      </c>
      <c r="H23" s="189"/>
    </row>
    <row r="24" spans="1:8" s="1" customFormat="1" ht="30" customHeight="1" thickBot="1">
      <c r="A24" s="184"/>
      <c r="B24" s="25" t="s">
        <v>29</v>
      </c>
      <c r="C24" s="49" t="s">
        <v>138</v>
      </c>
      <c r="D24" s="21" t="s">
        <v>18</v>
      </c>
      <c r="E24" s="184"/>
      <c r="F24" s="48" t="s">
        <v>19</v>
      </c>
      <c r="G24" s="39" t="s">
        <v>21</v>
      </c>
      <c r="H24" s="189"/>
    </row>
    <row r="25" spans="1:8" s="11" customFormat="1" ht="15.75" thickBot="1">
      <c r="A25" s="96" t="s">
        <v>8</v>
      </c>
      <c r="B25" s="97"/>
      <c r="C25" s="149"/>
      <c r="D25" s="150"/>
      <c r="E25" s="151"/>
      <c r="F25" s="152"/>
      <c r="G25" s="153"/>
      <c r="H25" s="50"/>
    </row>
    <row r="26" spans="1:8" s="11" customFormat="1">
      <c r="A26" s="156" t="s">
        <v>30</v>
      </c>
      <c r="B26" s="144" t="s">
        <v>43</v>
      </c>
      <c r="C26" s="79"/>
      <c r="D26" s="80">
        <v>44</v>
      </c>
      <c r="E26" s="81">
        <v>21</v>
      </c>
      <c r="F26" s="82">
        <f>D26*1.21</f>
        <v>53.239999999999995</v>
      </c>
      <c r="G26" s="83">
        <f>F26*C26</f>
        <v>0</v>
      </c>
      <c r="H26" s="50"/>
    </row>
    <row r="27" spans="1:8" s="11" customFormat="1">
      <c r="A27" s="32" t="s">
        <v>31</v>
      </c>
      <c r="B27" s="34" t="s">
        <v>44</v>
      </c>
      <c r="C27" s="57"/>
      <c r="D27" s="58">
        <v>42</v>
      </c>
      <c r="E27" s="59">
        <v>21</v>
      </c>
      <c r="F27" s="60">
        <f>D27*1.21</f>
        <v>50.82</v>
      </c>
      <c r="G27" s="61">
        <f>F27*C27</f>
        <v>0</v>
      </c>
      <c r="H27" s="50"/>
    </row>
    <row r="28" spans="1:8" s="11" customFormat="1">
      <c r="A28" s="32" t="s">
        <v>32</v>
      </c>
      <c r="B28" s="34" t="s">
        <v>45</v>
      </c>
      <c r="C28" s="57"/>
      <c r="D28" s="58">
        <v>44</v>
      </c>
      <c r="E28" s="59">
        <v>21</v>
      </c>
      <c r="F28" s="60">
        <f t="shared" ref="F28:F42" si="0">D28*1.21</f>
        <v>53.239999999999995</v>
      </c>
      <c r="G28" s="61">
        <f t="shared" ref="G28:G42" si="1">F28*C28</f>
        <v>0</v>
      </c>
      <c r="H28" s="50"/>
    </row>
    <row r="29" spans="1:8" s="11" customFormat="1">
      <c r="A29" s="32" t="s">
        <v>33</v>
      </c>
      <c r="B29" s="34" t="s">
        <v>46</v>
      </c>
      <c r="C29" s="57"/>
      <c r="D29" s="58">
        <v>42</v>
      </c>
      <c r="E29" s="59">
        <v>21</v>
      </c>
      <c r="F29" s="60">
        <f t="shared" si="0"/>
        <v>50.82</v>
      </c>
      <c r="G29" s="61">
        <f t="shared" si="1"/>
        <v>0</v>
      </c>
      <c r="H29" s="50"/>
    </row>
    <row r="30" spans="1:8" s="11" customFormat="1">
      <c r="A30" s="32" t="s">
        <v>38</v>
      </c>
      <c r="B30" s="34" t="s">
        <v>47</v>
      </c>
      <c r="C30" s="57"/>
      <c r="D30" s="58">
        <v>36</v>
      </c>
      <c r="E30" s="59">
        <v>21</v>
      </c>
      <c r="F30" s="60">
        <f t="shared" si="0"/>
        <v>43.56</v>
      </c>
      <c r="G30" s="61">
        <f t="shared" si="1"/>
        <v>0</v>
      </c>
      <c r="H30" s="50"/>
    </row>
    <row r="31" spans="1:8" s="11" customFormat="1">
      <c r="A31" s="32" t="s">
        <v>34</v>
      </c>
      <c r="B31" s="34" t="s">
        <v>48</v>
      </c>
      <c r="C31" s="57"/>
      <c r="D31" s="58">
        <v>83</v>
      </c>
      <c r="E31" s="59">
        <v>21</v>
      </c>
      <c r="F31" s="60">
        <f t="shared" si="0"/>
        <v>100.42999999999999</v>
      </c>
      <c r="G31" s="61">
        <f t="shared" si="1"/>
        <v>0</v>
      </c>
      <c r="H31" s="50"/>
    </row>
    <row r="32" spans="1:8" s="11" customFormat="1">
      <c r="A32" s="32" t="s">
        <v>35</v>
      </c>
      <c r="B32" s="34" t="s">
        <v>49</v>
      </c>
      <c r="C32" s="57"/>
      <c r="D32" s="58">
        <v>79</v>
      </c>
      <c r="E32" s="59">
        <v>21</v>
      </c>
      <c r="F32" s="60">
        <f t="shared" si="0"/>
        <v>95.59</v>
      </c>
      <c r="G32" s="61">
        <f t="shared" si="1"/>
        <v>0</v>
      </c>
      <c r="H32" s="50"/>
    </row>
    <row r="33" spans="1:8" s="11" customFormat="1">
      <c r="A33" s="32" t="s">
        <v>36</v>
      </c>
      <c r="B33" s="34" t="s">
        <v>50</v>
      </c>
      <c r="C33" s="57"/>
      <c r="D33" s="58">
        <v>83</v>
      </c>
      <c r="E33" s="59">
        <v>21</v>
      </c>
      <c r="F33" s="60">
        <f t="shared" si="0"/>
        <v>100.42999999999999</v>
      </c>
      <c r="G33" s="61">
        <f t="shared" si="1"/>
        <v>0</v>
      </c>
      <c r="H33" s="50"/>
    </row>
    <row r="34" spans="1:8" s="11" customFormat="1">
      <c r="A34" s="32" t="s">
        <v>37</v>
      </c>
      <c r="B34" s="34" t="s">
        <v>51</v>
      </c>
      <c r="C34" s="57"/>
      <c r="D34" s="58">
        <v>79</v>
      </c>
      <c r="E34" s="59">
        <v>21</v>
      </c>
      <c r="F34" s="60">
        <f t="shared" si="0"/>
        <v>95.59</v>
      </c>
      <c r="G34" s="61">
        <f t="shared" si="1"/>
        <v>0</v>
      </c>
      <c r="H34" s="50"/>
    </row>
    <row r="35" spans="1:8" s="11" customFormat="1">
      <c r="A35" s="32" t="s">
        <v>39</v>
      </c>
      <c r="B35" s="34" t="s">
        <v>52</v>
      </c>
      <c r="C35" s="57"/>
      <c r="D35" s="58">
        <v>69</v>
      </c>
      <c r="E35" s="59">
        <v>21</v>
      </c>
      <c r="F35" s="60">
        <f t="shared" si="0"/>
        <v>83.49</v>
      </c>
      <c r="G35" s="61">
        <f t="shared" si="1"/>
        <v>0</v>
      </c>
      <c r="H35" s="50"/>
    </row>
    <row r="36" spans="1:8" s="11" customFormat="1">
      <c r="A36" s="42" t="s">
        <v>97</v>
      </c>
      <c r="B36" s="43" t="s">
        <v>53</v>
      </c>
      <c r="C36" s="57"/>
      <c r="D36" s="62">
        <v>55</v>
      </c>
      <c r="E36" s="63">
        <v>21</v>
      </c>
      <c r="F36" s="64">
        <f t="shared" si="0"/>
        <v>66.55</v>
      </c>
      <c r="G36" s="65">
        <f t="shared" si="1"/>
        <v>0</v>
      </c>
      <c r="H36" s="50"/>
    </row>
    <row r="37" spans="1:8" s="11" customFormat="1">
      <c r="A37" s="42" t="s">
        <v>40</v>
      </c>
      <c r="B37" s="43" t="s">
        <v>54</v>
      </c>
      <c r="C37" s="57"/>
      <c r="D37" s="62">
        <v>121</v>
      </c>
      <c r="E37" s="63">
        <v>21</v>
      </c>
      <c r="F37" s="64">
        <f t="shared" si="0"/>
        <v>146.41</v>
      </c>
      <c r="G37" s="65">
        <f t="shared" si="1"/>
        <v>0</v>
      </c>
      <c r="H37" s="50"/>
    </row>
    <row r="38" spans="1:8" s="11" customFormat="1">
      <c r="A38" s="42" t="s">
        <v>41</v>
      </c>
      <c r="B38" s="43" t="s">
        <v>55</v>
      </c>
      <c r="C38" s="57"/>
      <c r="D38" s="62">
        <v>148</v>
      </c>
      <c r="E38" s="63">
        <v>21</v>
      </c>
      <c r="F38" s="64">
        <f t="shared" si="0"/>
        <v>179.07999999999998</v>
      </c>
      <c r="G38" s="65">
        <f t="shared" si="1"/>
        <v>0</v>
      </c>
      <c r="H38" s="50"/>
    </row>
    <row r="39" spans="1:8" s="11" customFormat="1">
      <c r="A39" s="42" t="s">
        <v>42</v>
      </c>
      <c r="B39" s="43" t="s">
        <v>56</v>
      </c>
      <c r="C39" s="57"/>
      <c r="D39" s="62">
        <v>170</v>
      </c>
      <c r="E39" s="63">
        <v>21</v>
      </c>
      <c r="F39" s="64">
        <f t="shared" si="0"/>
        <v>205.7</v>
      </c>
      <c r="G39" s="65">
        <f t="shared" si="1"/>
        <v>0</v>
      </c>
      <c r="H39" s="50"/>
    </row>
    <row r="40" spans="1:8" s="11" customFormat="1">
      <c r="A40" s="32" t="s">
        <v>91</v>
      </c>
      <c r="B40" s="34" t="s">
        <v>93</v>
      </c>
      <c r="C40" s="57"/>
      <c r="D40" s="58">
        <v>125</v>
      </c>
      <c r="E40" s="99">
        <v>21</v>
      </c>
      <c r="F40" s="60">
        <f t="shared" si="0"/>
        <v>151.25</v>
      </c>
      <c r="G40" s="61">
        <f t="shared" si="1"/>
        <v>0</v>
      </c>
      <c r="H40" s="50"/>
    </row>
    <row r="41" spans="1:8" s="11" customFormat="1">
      <c r="A41" s="32" t="s">
        <v>139</v>
      </c>
      <c r="B41" s="34" t="s">
        <v>94</v>
      </c>
      <c r="C41" s="57"/>
      <c r="D41" s="58">
        <v>110</v>
      </c>
      <c r="E41" s="99">
        <v>21</v>
      </c>
      <c r="F41" s="60">
        <f t="shared" si="0"/>
        <v>133.1</v>
      </c>
      <c r="G41" s="61">
        <f t="shared" si="1"/>
        <v>0</v>
      </c>
      <c r="H41" s="50"/>
    </row>
    <row r="42" spans="1:8" s="11" customFormat="1" ht="15.75" thickBot="1">
      <c r="A42" s="44" t="s">
        <v>92</v>
      </c>
      <c r="B42" s="148" t="s">
        <v>95</v>
      </c>
      <c r="C42" s="66"/>
      <c r="D42" s="67">
        <v>115</v>
      </c>
      <c r="E42" s="157">
        <v>21</v>
      </c>
      <c r="F42" s="69">
        <f t="shared" si="0"/>
        <v>139.15</v>
      </c>
      <c r="G42" s="70">
        <f t="shared" si="1"/>
        <v>0</v>
      </c>
      <c r="H42" s="50"/>
    </row>
    <row r="43" spans="1:8" s="11" customFormat="1" ht="15.75" thickBot="1">
      <c r="A43" s="161"/>
      <c r="B43" s="162"/>
      <c r="C43" s="131"/>
      <c r="D43" s="132"/>
      <c r="E43" s="163"/>
      <c r="F43" s="134"/>
      <c r="G43" s="135"/>
      <c r="H43" s="50"/>
    </row>
    <row r="44" spans="1:8" s="11" customFormat="1" ht="15.75" thickBot="1">
      <c r="A44" s="154" t="s">
        <v>96</v>
      </c>
      <c r="B44" s="155"/>
      <c r="C44" s="131"/>
      <c r="D44" s="132"/>
      <c r="E44" s="133"/>
      <c r="F44" s="134"/>
      <c r="G44" s="135"/>
      <c r="H44" s="50"/>
    </row>
    <row r="45" spans="1:8" s="11" customFormat="1">
      <c r="A45" s="159" t="s">
        <v>144</v>
      </c>
      <c r="B45" s="160"/>
      <c r="C45" s="91"/>
      <c r="D45" s="92"/>
      <c r="E45" s="93"/>
      <c r="F45" s="94"/>
      <c r="G45" s="95"/>
      <c r="H45" s="50"/>
    </row>
    <row r="46" spans="1:8" s="11" customFormat="1">
      <c r="A46" s="159"/>
      <c r="B46" s="160"/>
      <c r="C46" s="91"/>
      <c r="D46" s="92"/>
      <c r="E46" s="93"/>
      <c r="F46" s="94"/>
      <c r="G46" s="95"/>
      <c r="H46" s="50"/>
    </row>
    <row r="47" spans="1:8" s="11" customFormat="1" ht="15.75" thickBot="1">
      <c r="A47" s="159"/>
      <c r="B47" s="160"/>
      <c r="C47" s="91"/>
      <c r="D47" s="92"/>
      <c r="E47" s="93"/>
      <c r="F47" s="94"/>
      <c r="G47" s="95"/>
      <c r="H47" s="50"/>
    </row>
    <row r="48" spans="1:8" s="5" customFormat="1" ht="16.5" thickBot="1">
      <c r="A48" s="190" t="s">
        <v>57</v>
      </c>
      <c r="B48" s="137"/>
      <c r="C48" s="138"/>
      <c r="D48" s="139"/>
      <c r="E48" s="140"/>
      <c r="F48" s="141"/>
      <c r="G48" s="142"/>
      <c r="H48" s="51"/>
    </row>
    <row r="49" spans="1:8" s="11" customFormat="1">
      <c r="A49" s="143" t="s">
        <v>58</v>
      </c>
      <c r="B49" s="144" t="s">
        <v>69</v>
      </c>
      <c r="C49" s="79"/>
      <c r="D49" s="80">
        <v>35</v>
      </c>
      <c r="E49" s="81">
        <v>15</v>
      </c>
      <c r="F49" s="82">
        <f>D49*1.15</f>
        <v>40.25</v>
      </c>
      <c r="G49" s="83">
        <f>C49*F49</f>
        <v>0</v>
      </c>
      <c r="H49" s="50"/>
    </row>
    <row r="50" spans="1:8" s="11" customFormat="1">
      <c r="A50" s="145" t="s">
        <v>59</v>
      </c>
      <c r="B50" s="34" t="s">
        <v>70</v>
      </c>
      <c r="C50" s="71"/>
      <c r="D50" s="72">
        <v>37</v>
      </c>
      <c r="E50" s="73">
        <v>15</v>
      </c>
      <c r="F50" s="74">
        <f t="shared" ref="F50:F62" si="2">D50*1.15</f>
        <v>42.55</v>
      </c>
      <c r="G50" s="75">
        <f t="shared" ref="G50:G62" si="3">C50*F50</f>
        <v>0</v>
      </c>
      <c r="H50" s="50"/>
    </row>
    <row r="51" spans="1:8" s="11" customFormat="1">
      <c r="A51" s="145" t="s">
        <v>60</v>
      </c>
      <c r="B51" s="34" t="s">
        <v>71</v>
      </c>
      <c r="C51" s="71"/>
      <c r="D51" s="72">
        <v>39</v>
      </c>
      <c r="E51" s="73">
        <v>15</v>
      </c>
      <c r="F51" s="74">
        <f t="shared" si="2"/>
        <v>44.849999999999994</v>
      </c>
      <c r="G51" s="75">
        <f t="shared" si="3"/>
        <v>0</v>
      </c>
      <c r="H51" s="50"/>
    </row>
    <row r="52" spans="1:8" s="11" customFormat="1">
      <c r="A52" s="145" t="s">
        <v>61</v>
      </c>
      <c r="B52" s="34" t="s">
        <v>72</v>
      </c>
      <c r="C52" s="71"/>
      <c r="D52" s="72">
        <v>65</v>
      </c>
      <c r="E52" s="73">
        <v>15</v>
      </c>
      <c r="F52" s="74">
        <f t="shared" si="2"/>
        <v>74.75</v>
      </c>
      <c r="G52" s="75">
        <f t="shared" si="3"/>
        <v>0</v>
      </c>
      <c r="H52" s="50"/>
    </row>
    <row r="53" spans="1:8" s="11" customFormat="1">
      <c r="A53" s="145" t="s">
        <v>62</v>
      </c>
      <c r="B53" s="34" t="s">
        <v>73</v>
      </c>
      <c r="C53" s="71"/>
      <c r="D53" s="72">
        <v>67</v>
      </c>
      <c r="E53" s="73">
        <v>15</v>
      </c>
      <c r="F53" s="74">
        <f t="shared" si="2"/>
        <v>77.05</v>
      </c>
      <c r="G53" s="75">
        <f t="shared" si="3"/>
        <v>0</v>
      </c>
      <c r="H53" s="50"/>
    </row>
    <row r="54" spans="1:8" s="11" customFormat="1">
      <c r="A54" s="145" t="s">
        <v>63</v>
      </c>
      <c r="B54" s="34" t="s">
        <v>74</v>
      </c>
      <c r="C54" s="71"/>
      <c r="D54" s="72">
        <v>69</v>
      </c>
      <c r="E54" s="73">
        <v>15</v>
      </c>
      <c r="F54" s="74">
        <f t="shared" si="2"/>
        <v>79.349999999999994</v>
      </c>
      <c r="G54" s="75">
        <f t="shared" si="3"/>
        <v>0</v>
      </c>
      <c r="H54" s="50"/>
    </row>
    <row r="55" spans="1:8" s="11" customFormat="1">
      <c r="A55" s="145" t="s">
        <v>64</v>
      </c>
      <c r="B55" s="34" t="s">
        <v>75</v>
      </c>
      <c r="C55" s="71"/>
      <c r="D55" s="72">
        <v>125</v>
      </c>
      <c r="E55" s="73">
        <v>15</v>
      </c>
      <c r="F55" s="74">
        <f t="shared" si="2"/>
        <v>143.75</v>
      </c>
      <c r="G55" s="75">
        <f t="shared" si="3"/>
        <v>0</v>
      </c>
      <c r="H55" s="50"/>
    </row>
    <row r="56" spans="1:8" s="11" customFormat="1">
      <c r="A56" s="145" t="s">
        <v>65</v>
      </c>
      <c r="B56" s="34" t="s">
        <v>76</v>
      </c>
      <c r="C56" s="71"/>
      <c r="D56" s="72">
        <v>127</v>
      </c>
      <c r="E56" s="73">
        <v>15</v>
      </c>
      <c r="F56" s="74">
        <f t="shared" si="2"/>
        <v>146.04999999999998</v>
      </c>
      <c r="G56" s="75">
        <f t="shared" si="3"/>
        <v>0</v>
      </c>
      <c r="H56" s="50"/>
    </row>
    <row r="57" spans="1:8" s="11" customFormat="1">
      <c r="A57" s="145" t="s">
        <v>66</v>
      </c>
      <c r="B57" s="34" t="s">
        <v>77</v>
      </c>
      <c r="C57" s="57"/>
      <c r="D57" s="72">
        <v>129</v>
      </c>
      <c r="E57" s="73">
        <v>15</v>
      </c>
      <c r="F57" s="74">
        <f t="shared" si="2"/>
        <v>148.35</v>
      </c>
      <c r="G57" s="75">
        <f t="shared" si="3"/>
        <v>0</v>
      </c>
      <c r="H57" s="50"/>
    </row>
    <row r="58" spans="1:8" s="11" customFormat="1">
      <c r="A58" s="111" t="s">
        <v>142</v>
      </c>
      <c r="B58" s="43" t="s">
        <v>78</v>
      </c>
      <c r="C58" s="57"/>
      <c r="D58" s="76">
        <v>0</v>
      </c>
      <c r="E58" s="100">
        <v>15</v>
      </c>
      <c r="F58" s="77">
        <f t="shared" si="2"/>
        <v>0</v>
      </c>
      <c r="G58" s="78">
        <f t="shared" si="3"/>
        <v>0</v>
      </c>
      <c r="H58" s="50"/>
    </row>
    <row r="59" spans="1:8" s="11" customFormat="1">
      <c r="A59" s="111" t="s">
        <v>141</v>
      </c>
      <c r="B59" s="43" t="s">
        <v>79</v>
      </c>
      <c r="C59" s="57"/>
      <c r="D59" s="76">
        <v>0</v>
      </c>
      <c r="E59" s="100">
        <v>15</v>
      </c>
      <c r="F59" s="77">
        <f t="shared" si="2"/>
        <v>0</v>
      </c>
      <c r="G59" s="78">
        <f t="shared" si="3"/>
        <v>0</v>
      </c>
      <c r="H59" s="50"/>
    </row>
    <row r="60" spans="1:8" s="11" customFormat="1">
      <c r="A60" s="111" t="s">
        <v>143</v>
      </c>
      <c r="B60" s="43" t="s">
        <v>80</v>
      </c>
      <c r="C60" s="71"/>
      <c r="D60" s="76">
        <v>0</v>
      </c>
      <c r="E60" s="100">
        <v>15</v>
      </c>
      <c r="F60" s="77">
        <f t="shared" si="2"/>
        <v>0</v>
      </c>
      <c r="G60" s="78">
        <f t="shared" si="3"/>
        <v>0</v>
      </c>
      <c r="H60" s="50"/>
    </row>
    <row r="61" spans="1:8" s="11" customFormat="1">
      <c r="A61" s="146" t="s">
        <v>67</v>
      </c>
      <c r="B61" s="34" t="s">
        <v>81</v>
      </c>
      <c r="C61" s="57"/>
      <c r="D61" s="72">
        <v>179</v>
      </c>
      <c r="E61" s="73">
        <v>15</v>
      </c>
      <c r="F61" s="74">
        <f t="shared" si="2"/>
        <v>205.85</v>
      </c>
      <c r="G61" s="75">
        <f t="shared" si="3"/>
        <v>0</v>
      </c>
      <c r="H61" s="50"/>
    </row>
    <row r="62" spans="1:8" s="11" customFormat="1" ht="15.75" thickBot="1">
      <c r="A62" s="147" t="s">
        <v>68</v>
      </c>
      <c r="B62" s="148" t="s">
        <v>82</v>
      </c>
      <c r="C62" s="66"/>
      <c r="D62" s="132">
        <v>179</v>
      </c>
      <c r="E62" s="133">
        <v>15</v>
      </c>
      <c r="F62" s="134">
        <f t="shared" si="2"/>
        <v>205.85</v>
      </c>
      <c r="G62" s="135">
        <f t="shared" si="3"/>
        <v>0</v>
      </c>
      <c r="H62" s="50"/>
    </row>
    <row r="63" spans="1:8" s="11" customFormat="1" ht="15.75" thickBot="1">
      <c r="A63" s="102" t="s">
        <v>101</v>
      </c>
      <c r="B63" s="101"/>
      <c r="C63" s="119"/>
      <c r="D63" s="72"/>
      <c r="E63" s="73"/>
      <c r="F63" s="74"/>
      <c r="G63" s="75"/>
      <c r="H63" s="50"/>
    </row>
    <row r="64" spans="1:8" s="11" customFormat="1" ht="15.75" thickBot="1">
      <c r="A64" s="23" t="s">
        <v>83</v>
      </c>
      <c r="B64" s="28"/>
      <c r="C64" s="118"/>
      <c r="D64" s="85"/>
      <c r="E64" s="84"/>
      <c r="F64" s="86"/>
      <c r="G64" s="103"/>
      <c r="H64" s="50"/>
    </row>
    <row r="65" spans="1:8" s="11" customFormat="1">
      <c r="A65" s="105" t="s">
        <v>102</v>
      </c>
      <c r="B65" s="106" t="s">
        <v>106</v>
      </c>
      <c r="C65" s="79"/>
      <c r="D65" s="108">
        <v>41</v>
      </c>
      <c r="E65" s="107">
        <v>21</v>
      </c>
      <c r="F65" s="109">
        <f>D65*1.21</f>
        <v>49.61</v>
      </c>
      <c r="G65" s="110">
        <f>C65*F65</f>
        <v>0</v>
      </c>
      <c r="H65" s="50"/>
    </row>
    <row r="66" spans="1:8" s="11" customFormat="1">
      <c r="A66" s="111" t="s">
        <v>103</v>
      </c>
      <c r="B66" s="46" t="s">
        <v>107</v>
      </c>
      <c r="C66" s="71"/>
      <c r="D66" s="76">
        <v>92</v>
      </c>
      <c r="E66" s="100">
        <v>21</v>
      </c>
      <c r="F66" s="77">
        <f t="shared" ref="F66:F75" si="4">D66*1.21</f>
        <v>111.32</v>
      </c>
      <c r="G66" s="78">
        <f t="shared" ref="G66:G75" si="5">C66*F66</f>
        <v>0</v>
      </c>
      <c r="H66" s="50"/>
    </row>
    <row r="67" spans="1:8" s="11" customFormat="1">
      <c r="A67" s="111" t="s">
        <v>84</v>
      </c>
      <c r="B67" s="46" t="s">
        <v>108</v>
      </c>
      <c r="C67" s="71"/>
      <c r="D67" s="76">
        <v>175</v>
      </c>
      <c r="E67" s="100">
        <v>21</v>
      </c>
      <c r="F67" s="77">
        <f t="shared" si="4"/>
        <v>211.75</v>
      </c>
      <c r="G67" s="78">
        <f t="shared" si="5"/>
        <v>0</v>
      </c>
      <c r="H67" s="50"/>
    </row>
    <row r="68" spans="1:8" s="11" customFormat="1">
      <c r="A68" s="111" t="s">
        <v>104</v>
      </c>
      <c r="B68" s="46" t="s">
        <v>109</v>
      </c>
      <c r="C68" s="71"/>
      <c r="D68" s="76">
        <v>46</v>
      </c>
      <c r="E68" s="100">
        <v>15</v>
      </c>
      <c r="F68" s="77">
        <f>D68*1.15</f>
        <v>52.9</v>
      </c>
      <c r="G68" s="78">
        <f t="shared" si="5"/>
        <v>0</v>
      </c>
      <c r="H68" s="50"/>
    </row>
    <row r="69" spans="1:8" s="11" customFormat="1" ht="15.75" thickBot="1">
      <c r="A69" s="112" t="s">
        <v>105</v>
      </c>
      <c r="B69" s="113" t="s">
        <v>110</v>
      </c>
      <c r="C69" s="131"/>
      <c r="D69" s="115">
        <v>77</v>
      </c>
      <c r="E69" s="114">
        <v>15</v>
      </c>
      <c r="F69" s="116">
        <f>D69*1.15</f>
        <v>88.55</v>
      </c>
      <c r="G69" s="117">
        <f t="shared" si="5"/>
        <v>0</v>
      </c>
      <c r="H69" s="50"/>
    </row>
    <row r="70" spans="1:8" s="11" customFormat="1">
      <c r="A70" s="136" t="s">
        <v>117</v>
      </c>
      <c r="B70" s="104" t="s">
        <v>111</v>
      </c>
      <c r="C70" s="71"/>
      <c r="D70" s="76">
        <v>55</v>
      </c>
      <c r="E70" s="100">
        <v>21</v>
      </c>
      <c r="F70" s="77">
        <f t="shared" si="4"/>
        <v>66.55</v>
      </c>
      <c r="G70" s="78">
        <f t="shared" si="5"/>
        <v>0</v>
      </c>
      <c r="H70" s="50"/>
    </row>
    <row r="71" spans="1:8" s="11" customFormat="1">
      <c r="A71" s="111" t="s">
        <v>118</v>
      </c>
      <c r="B71" s="46" t="s">
        <v>112</v>
      </c>
      <c r="C71" s="71"/>
      <c r="D71" s="76">
        <v>55</v>
      </c>
      <c r="E71" s="100">
        <v>21</v>
      </c>
      <c r="F71" s="77">
        <f t="shared" si="4"/>
        <v>66.55</v>
      </c>
      <c r="G71" s="78">
        <f t="shared" si="5"/>
        <v>0</v>
      </c>
      <c r="H71" s="50"/>
    </row>
    <row r="72" spans="1:8" s="11" customFormat="1">
      <c r="A72" s="111" t="s">
        <v>119</v>
      </c>
      <c r="B72" s="46" t="s">
        <v>114</v>
      </c>
      <c r="C72" s="71"/>
      <c r="D72" s="76">
        <v>48</v>
      </c>
      <c r="E72" s="100">
        <v>21</v>
      </c>
      <c r="F72" s="77">
        <f t="shared" si="4"/>
        <v>58.08</v>
      </c>
      <c r="G72" s="78">
        <f t="shared" si="5"/>
        <v>0</v>
      </c>
      <c r="H72" s="50"/>
    </row>
    <row r="73" spans="1:8" s="11" customFormat="1">
      <c r="A73" s="111" t="s">
        <v>120</v>
      </c>
      <c r="B73" s="46" t="s">
        <v>113</v>
      </c>
      <c r="C73" s="71"/>
      <c r="D73" s="76">
        <v>50</v>
      </c>
      <c r="E73" s="100">
        <v>21</v>
      </c>
      <c r="F73" s="77">
        <f t="shared" si="4"/>
        <v>60.5</v>
      </c>
      <c r="G73" s="78">
        <f t="shared" si="5"/>
        <v>0</v>
      </c>
      <c r="H73" s="50"/>
    </row>
    <row r="74" spans="1:8" s="11" customFormat="1">
      <c r="A74" s="111" t="s">
        <v>121</v>
      </c>
      <c r="B74" s="46" t="s">
        <v>116</v>
      </c>
      <c r="C74" s="71"/>
      <c r="D74" s="76">
        <v>55</v>
      </c>
      <c r="E74" s="100">
        <v>21</v>
      </c>
      <c r="F74" s="77">
        <f t="shared" si="4"/>
        <v>66.55</v>
      </c>
      <c r="G74" s="78">
        <f t="shared" si="5"/>
        <v>0</v>
      </c>
      <c r="H74" s="50"/>
    </row>
    <row r="75" spans="1:8" s="11" customFormat="1" ht="15.75" thickBot="1">
      <c r="A75" s="112" t="s">
        <v>122</v>
      </c>
      <c r="B75" s="113" t="s">
        <v>115</v>
      </c>
      <c r="C75" s="131"/>
      <c r="D75" s="115">
        <v>50</v>
      </c>
      <c r="E75" s="114">
        <v>21</v>
      </c>
      <c r="F75" s="116">
        <f t="shared" si="4"/>
        <v>60.5</v>
      </c>
      <c r="G75" s="117">
        <f t="shared" si="5"/>
        <v>0</v>
      </c>
      <c r="H75" s="50"/>
    </row>
    <row r="76" spans="1:8" s="11" customFormat="1" ht="15.75" thickBot="1">
      <c r="A76" s="123" t="s">
        <v>125</v>
      </c>
      <c r="B76" s="45"/>
      <c r="C76" s="119"/>
      <c r="D76" s="120"/>
      <c r="E76" s="119"/>
      <c r="F76" s="121"/>
      <c r="G76" s="122"/>
      <c r="H76" s="50"/>
    </row>
    <row r="77" spans="1:8" s="11" customFormat="1" ht="15.75" thickBot="1">
      <c r="A77" s="23" t="s">
        <v>98</v>
      </c>
      <c r="B77" s="28"/>
      <c r="C77" s="118"/>
      <c r="D77" s="85"/>
      <c r="E77" s="84"/>
      <c r="F77" s="86"/>
      <c r="G77" s="103"/>
      <c r="H77" s="50"/>
    </row>
    <row r="78" spans="1:8" s="11" customFormat="1">
      <c r="A78" s="126" t="s">
        <v>90</v>
      </c>
      <c r="B78" s="127" t="s">
        <v>85</v>
      </c>
      <c r="C78" s="79"/>
      <c r="D78" s="80">
        <v>50</v>
      </c>
      <c r="E78" s="81">
        <v>21</v>
      </c>
      <c r="F78" s="82">
        <f>D78*1.21</f>
        <v>60.5</v>
      </c>
      <c r="G78" s="83">
        <f>C78*F78</f>
        <v>0</v>
      </c>
      <c r="H78" s="50"/>
    </row>
    <row r="79" spans="1:8" s="11" customFormat="1">
      <c r="A79" s="167" t="s">
        <v>137</v>
      </c>
      <c r="B79" s="33" t="s">
        <v>86</v>
      </c>
      <c r="C79" s="71"/>
      <c r="D79" s="72">
        <v>55</v>
      </c>
      <c r="E79" s="73">
        <v>21</v>
      </c>
      <c r="F79" s="74">
        <f t="shared" ref="F79:F82" si="6">D79*1.21</f>
        <v>66.55</v>
      </c>
      <c r="G79" s="75">
        <f t="shared" ref="G79:G82" si="7">C79*F79</f>
        <v>0</v>
      </c>
      <c r="H79" s="50"/>
    </row>
    <row r="80" spans="1:8" s="11" customFormat="1">
      <c r="A80" s="166" t="s">
        <v>99</v>
      </c>
      <c r="B80" s="33" t="s">
        <v>87</v>
      </c>
      <c r="C80" s="71"/>
      <c r="D80" s="72">
        <v>55</v>
      </c>
      <c r="E80" s="73">
        <v>21</v>
      </c>
      <c r="F80" s="74">
        <f t="shared" si="6"/>
        <v>66.55</v>
      </c>
      <c r="G80" s="75">
        <f t="shared" si="7"/>
        <v>0</v>
      </c>
      <c r="H80" s="50"/>
    </row>
    <row r="81" spans="1:8" s="11" customFormat="1">
      <c r="A81" s="167" t="s">
        <v>123</v>
      </c>
      <c r="B81" s="33" t="s">
        <v>88</v>
      </c>
      <c r="C81" s="71"/>
      <c r="D81" s="72">
        <v>61</v>
      </c>
      <c r="E81" s="73">
        <v>21</v>
      </c>
      <c r="F81" s="74">
        <f t="shared" si="6"/>
        <v>73.81</v>
      </c>
      <c r="G81" s="75">
        <f t="shared" si="7"/>
        <v>0</v>
      </c>
      <c r="H81" s="50"/>
    </row>
    <row r="82" spans="1:8" s="11" customFormat="1" ht="15.75" thickBot="1">
      <c r="A82" s="129" t="s">
        <v>124</v>
      </c>
      <c r="B82" s="130" t="s">
        <v>89</v>
      </c>
      <c r="C82" s="131"/>
      <c r="D82" s="132">
        <v>61</v>
      </c>
      <c r="E82" s="133">
        <v>21</v>
      </c>
      <c r="F82" s="134">
        <f t="shared" si="6"/>
        <v>73.81</v>
      </c>
      <c r="G82" s="135">
        <f t="shared" si="7"/>
        <v>0</v>
      </c>
      <c r="H82" s="50"/>
    </row>
    <row r="83" spans="1:8" s="11" customFormat="1">
      <c r="A83" s="124" t="s">
        <v>126</v>
      </c>
      <c r="B83" s="90"/>
      <c r="C83" s="125"/>
      <c r="D83" s="92"/>
      <c r="E83" s="93"/>
      <c r="F83" s="94"/>
      <c r="G83" s="95"/>
      <c r="H83" s="50"/>
    </row>
    <row r="84" spans="1:8" s="11" customFormat="1">
      <c r="A84" s="35"/>
      <c r="B84" s="33"/>
      <c r="C84" s="99"/>
      <c r="D84" s="58"/>
      <c r="E84" s="59"/>
      <c r="F84" s="98"/>
      <c r="G84" s="98"/>
      <c r="H84" s="50"/>
    </row>
    <row r="85" spans="1:8" s="11" customFormat="1" ht="15.75" thickBot="1">
      <c r="A85" s="168" t="s">
        <v>127</v>
      </c>
      <c r="B85" s="169"/>
      <c r="C85" s="170"/>
      <c r="D85" s="171"/>
      <c r="E85" s="172"/>
      <c r="F85" s="173"/>
      <c r="G85" s="173"/>
      <c r="H85" s="50"/>
    </row>
    <row r="86" spans="1:8" s="11" customFormat="1">
      <c r="A86" s="126" t="s">
        <v>128</v>
      </c>
      <c r="B86" s="127" t="s">
        <v>131</v>
      </c>
      <c r="C86" s="79"/>
      <c r="D86" s="80">
        <v>11</v>
      </c>
      <c r="E86" s="81">
        <v>21</v>
      </c>
      <c r="F86" s="82">
        <f t="shared" ref="F86:F88" si="8">D86*1.21</f>
        <v>13.309999999999999</v>
      </c>
      <c r="G86" s="83">
        <f t="shared" ref="G86:G88" si="9">C86*F86</f>
        <v>0</v>
      </c>
      <c r="H86" s="50"/>
    </row>
    <row r="87" spans="1:8" s="11" customFormat="1">
      <c r="A87" s="128" t="s">
        <v>129</v>
      </c>
      <c r="B87" s="33" t="s">
        <v>132</v>
      </c>
      <c r="C87" s="57"/>
      <c r="D87" s="72">
        <v>17</v>
      </c>
      <c r="E87" s="73">
        <v>21</v>
      </c>
      <c r="F87" s="74">
        <f t="shared" si="8"/>
        <v>20.57</v>
      </c>
      <c r="G87" s="75">
        <f t="shared" si="9"/>
        <v>0</v>
      </c>
      <c r="H87" s="50"/>
    </row>
    <row r="88" spans="1:8" s="11" customFormat="1" ht="15.75" thickBot="1">
      <c r="A88" s="129" t="s">
        <v>130</v>
      </c>
      <c r="B88" s="130" t="s">
        <v>133</v>
      </c>
      <c r="C88" s="66"/>
      <c r="D88" s="132">
        <v>24</v>
      </c>
      <c r="E88" s="133">
        <v>21</v>
      </c>
      <c r="F88" s="134">
        <f t="shared" si="8"/>
        <v>29.04</v>
      </c>
      <c r="G88" s="135">
        <f t="shared" si="9"/>
        <v>0</v>
      </c>
      <c r="H88" s="50"/>
    </row>
    <row r="89" spans="1:8" s="11" customFormat="1" ht="15.75" thickBot="1">
      <c r="A89" s="178" t="s">
        <v>135</v>
      </c>
      <c r="B89" s="178"/>
      <c r="C89" s="178"/>
      <c r="D89" s="178"/>
      <c r="E89" s="178"/>
      <c r="F89" s="178"/>
      <c r="G89" s="179"/>
      <c r="H89" s="50"/>
    </row>
    <row r="90" spans="1:8" s="11" customFormat="1">
      <c r="A90" s="23" t="s">
        <v>11</v>
      </c>
      <c r="B90" s="28"/>
      <c r="C90" s="84"/>
      <c r="D90" s="85"/>
      <c r="E90" s="84"/>
      <c r="F90" s="86"/>
      <c r="G90" s="87">
        <f>SUM(G25:G88)</f>
        <v>0</v>
      </c>
      <c r="H90" s="50"/>
    </row>
    <row r="91" spans="1:8" s="11" customFormat="1">
      <c r="A91" s="32" t="s">
        <v>23</v>
      </c>
      <c r="B91" s="22"/>
      <c r="C91" s="59"/>
      <c r="D91" s="58"/>
      <c r="E91" s="59"/>
      <c r="F91" s="60"/>
      <c r="G91" s="88">
        <f>G90*0.95</f>
        <v>0</v>
      </c>
      <c r="H91" s="50"/>
    </row>
    <row r="92" spans="1:8" s="11" customFormat="1" ht="15.75" thickBot="1">
      <c r="A92" s="44" t="s">
        <v>22</v>
      </c>
      <c r="B92" s="158"/>
      <c r="C92" s="68"/>
      <c r="D92" s="67"/>
      <c r="E92" s="68"/>
      <c r="F92" s="69"/>
      <c r="G92" s="89">
        <f>G90*0.9</f>
        <v>0</v>
      </c>
      <c r="H92" s="50"/>
    </row>
    <row r="93" spans="1:8" s="11" customFormat="1" ht="15.75" thickBot="1">
      <c r="A93" s="191" t="s">
        <v>147</v>
      </c>
      <c r="D93" s="13"/>
      <c r="F93" s="38"/>
      <c r="G93" s="38"/>
    </row>
    <row r="94" spans="1:8" s="11" customFormat="1" ht="21.75" customHeight="1" thickBot="1">
      <c r="A94" s="165" t="s">
        <v>134</v>
      </c>
      <c r="B94" s="180"/>
      <c r="C94" s="181"/>
      <c r="D94" s="181"/>
      <c r="E94" s="181"/>
      <c r="F94" s="181"/>
      <c r="G94" s="182"/>
    </row>
    <row r="95" spans="1:8" s="11" customFormat="1" ht="22.5">
      <c r="A95" s="164" t="s">
        <v>136</v>
      </c>
      <c r="D95" s="13"/>
      <c r="F95" s="38"/>
      <c r="G95" s="38"/>
    </row>
    <row r="96" spans="1:8" s="11" customFormat="1">
      <c r="D96" s="13"/>
      <c r="F96" s="38"/>
      <c r="G96" s="38"/>
    </row>
    <row r="97" spans="4:7" s="11" customFormat="1">
      <c r="D97" s="13"/>
      <c r="F97" s="38"/>
      <c r="G97" s="38"/>
    </row>
    <row r="98" spans="4:7" s="11" customFormat="1">
      <c r="D98" s="13"/>
      <c r="F98" s="38"/>
      <c r="G98" s="38"/>
    </row>
    <row r="99" spans="4:7" s="11" customFormat="1">
      <c r="D99" s="13"/>
      <c r="F99" s="38"/>
      <c r="G99" s="38"/>
    </row>
    <row r="100" spans="4:7" s="11" customFormat="1">
      <c r="D100" s="13"/>
      <c r="F100" s="38"/>
      <c r="G100" s="38"/>
    </row>
    <row r="101" spans="4:7" s="11" customFormat="1">
      <c r="D101" s="13"/>
      <c r="F101" s="38"/>
      <c r="G101" s="38"/>
    </row>
    <row r="102" spans="4:7" s="11" customFormat="1">
      <c r="D102" s="13"/>
      <c r="F102" s="38"/>
      <c r="G102" s="38"/>
    </row>
    <row r="103" spans="4:7" s="11" customFormat="1">
      <c r="D103" s="13"/>
      <c r="F103" s="38"/>
      <c r="G103" s="38"/>
    </row>
    <row r="104" spans="4:7" s="11" customFormat="1">
      <c r="D104" s="13"/>
      <c r="F104" s="38"/>
      <c r="G104" s="38"/>
    </row>
    <row r="105" spans="4:7" s="11" customFormat="1">
      <c r="D105" s="13"/>
      <c r="F105" s="38"/>
      <c r="G105" s="38"/>
    </row>
    <row r="106" spans="4:7" s="11" customFormat="1">
      <c r="D106" s="13"/>
      <c r="F106" s="38"/>
      <c r="G106" s="38"/>
    </row>
    <row r="107" spans="4:7" s="11" customFormat="1">
      <c r="D107" s="13"/>
      <c r="F107" s="38"/>
      <c r="G107" s="38"/>
    </row>
    <row r="108" spans="4:7" s="11" customFormat="1">
      <c r="D108" s="13"/>
      <c r="F108" s="38"/>
      <c r="G108" s="38"/>
    </row>
    <row r="109" spans="4:7" s="11" customFormat="1">
      <c r="D109" s="13"/>
      <c r="F109" s="38"/>
      <c r="G109" s="38"/>
    </row>
    <row r="110" spans="4:7" s="11" customFormat="1">
      <c r="D110" s="13"/>
      <c r="F110" s="38"/>
      <c r="G110" s="38"/>
    </row>
    <row r="111" spans="4:7" s="11" customFormat="1">
      <c r="D111" s="13"/>
      <c r="F111" s="38"/>
      <c r="G111" s="38"/>
    </row>
    <row r="112" spans="4:7" s="11" customFormat="1">
      <c r="D112" s="13"/>
      <c r="F112" s="38"/>
      <c r="G112" s="38"/>
    </row>
    <row r="113" spans="4:7" s="11" customFormat="1">
      <c r="D113" s="13"/>
      <c r="F113" s="38"/>
      <c r="G113" s="38"/>
    </row>
    <row r="114" spans="4:7" s="11" customFormat="1">
      <c r="D114" s="13"/>
      <c r="F114" s="38"/>
      <c r="G114" s="38"/>
    </row>
    <row r="115" spans="4:7" s="11" customFormat="1">
      <c r="D115" s="13"/>
      <c r="F115" s="38"/>
      <c r="G115" s="38"/>
    </row>
    <row r="116" spans="4:7" s="11" customFormat="1">
      <c r="D116" s="13"/>
      <c r="F116" s="38"/>
      <c r="G116" s="38"/>
    </row>
    <row r="117" spans="4:7" s="11" customFormat="1">
      <c r="D117" s="13"/>
      <c r="F117" s="38"/>
      <c r="G117" s="38"/>
    </row>
    <row r="118" spans="4:7" s="11" customFormat="1">
      <c r="D118" s="13"/>
      <c r="F118" s="38"/>
      <c r="G118" s="38"/>
    </row>
    <row r="119" spans="4:7" s="11" customFormat="1">
      <c r="D119" s="13"/>
      <c r="F119" s="38"/>
      <c r="G119" s="38"/>
    </row>
    <row r="120" spans="4:7" s="11" customFormat="1">
      <c r="D120" s="13"/>
      <c r="F120" s="38"/>
      <c r="G120" s="38"/>
    </row>
    <row r="121" spans="4:7" s="11" customFormat="1">
      <c r="D121" s="13"/>
      <c r="F121" s="38"/>
      <c r="G121" s="38"/>
    </row>
    <row r="122" spans="4:7" s="11" customFormat="1">
      <c r="D122" s="13"/>
      <c r="F122" s="38"/>
      <c r="G122" s="38"/>
    </row>
    <row r="123" spans="4:7" s="11" customFormat="1">
      <c r="D123" s="13"/>
      <c r="F123" s="38"/>
      <c r="G123" s="38"/>
    </row>
    <row r="124" spans="4:7" s="11" customFormat="1">
      <c r="D124" s="13"/>
      <c r="F124" s="38"/>
      <c r="G124" s="38"/>
    </row>
    <row r="125" spans="4:7" s="11" customFormat="1">
      <c r="D125" s="13"/>
      <c r="F125" s="38"/>
      <c r="G125" s="38"/>
    </row>
    <row r="126" spans="4:7" s="11" customFormat="1">
      <c r="D126" s="13"/>
      <c r="F126" s="38"/>
      <c r="G126" s="38"/>
    </row>
    <row r="127" spans="4:7" s="11" customFormat="1">
      <c r="D127" s="13"/>
      <c r="F127" s="38"/>
      <c r="G127" s="38"/>
    </row>
    <row r="128" spans="4:7" s="11" customFormat="1">
      <c r="D128" s="13"/>
      <c r="F128" s="38"/>
      <c r="G128" s="38"/>
    </row>
    <row r="129" spans="1:7" s="11" customFormat="1">
      <c r="D129" s="13"/>
      <c r="F129" s="38"/>
      <c r="G129" s="38"/>
    </row>
    <row r="130" spans="1:7" s="11" customFormat="1">
      <c r="D130" s="13"/>
      <c r="F130" s="38"/>
      <c r="G130" s="38"/>
    </row>
    <row r="131" spans="1:7" s="11" customFormat="1">
      <c r="D131" s="13"/>
      <c r="F131" s="38"/>
      <c r="G131" s="38"/>
    </row>
    <row r="132" spans="1:7" s="11" customFormat="1">
      <c r="D132" s="13"/>
      <c r="F132" s="38"/>
      <c r="G132" s="38"/>
    </row>
    <row r="133" spans="1:7" ht="15.75">
      <c r="A133" s="5"/>
      <c r="B133" s="5"/>
      <c r="C133" s="5"/>
      <c r="D133" s="6"/>
      <c r="E133" s="5"/>
      <c r="F133" s="40"/>
      <c r="G133" s="40"/>
    </row>
    <row r="134" spans="1:7" ht="15.75">
      <c r="A134" s="5"/>
      <c r="B134" s="5"/>
      <c r="C134" s="5"/>
      <c r="D134" s="6"/>
      <c r="E134" s="5"/>
      <c r="F134" s="40"/>
      <c r="G134" s="40"/>
    </row>
    <row r="135" spans="1:7" ht="15.75">
      <c r="A135" s="5"/>
      <c r="B135" s="5"/>
      <c r="C135" s="5"/>
      <c r="D135" s="6"/>
      <c r="E135" s="5"/>
      <c r="F135" s="40"/>
      <c r="G135" s="40"/>
    </row>
    <row r="136" spans="1:7" ht="15.75">
      <c r="A136" s="5"/>
      <c r="B136" s="5"/>
      <c r="C136" s="5"/>
      <c r="D136" s="6"/>
      <c r="E136" s="5"/>
      <c r="F136" s="40"/>
      <c r="G136" s="40"/>
    </row>
    <row r="137" spans="1:7" ht="15.75">
      <c r="A137" s="5"/>
      <c r="B137" s="5"/>
      <c r="C137" s="5"/>
      <c r="D137" s="6"/>
      <c r="E137" s="5"/>
      <c r="F137" s="40"/>
      <c r="G137" s="40"/>
    </row>
    <row r="138" spans="1:7" ht="15.75">
      <c r="A138" s="5"/>
      <c r="B138" s="5"/>
      <c r="C138" s="5"/>
      <c r="D138" s="6"/>
      <c r="E138" s="5"/>
      <c r="F138" s="40"/>
      <c r="G138" s="40"/>
    </row>
    <row r="139" spans="1:7" ht="15.75">
      <c r="A139" s="5"/>
      <c r="B139" s="5"/>
      <c r="C139" s="5"/>
      <c r="D139" s="6"/>
      <c r="E139" s="5"/>
      <c r="F139" s="40"/>
      <c r="G139" s="40"/>
    </row>
    <row r="140" spans="1:7" ht="15.75">
      <c r="A140" s="5"/>
      <c r="B140" s="5"/>
      <c r="C140" s="5"/>
      <c r="D140" s="6"/>
      <c r="E140" s="5"/>
      <c r="F140" s="40"/>
      <c r="G140" s="40"/>
    </row>
    <row r="141" spans="1:7" ht="15.75">
      <c r="A141" s="5"/>
      <c r="B141" s="5"/>
      <c r="C141" s="5"/>
      <c r="D141" s="6"/>
      <c r="E141" s="5"/>
      <c r="F141" s="40"/>
      <c r="G141" s="40"/>
    </row>
    <row r="142" spans="1:7" ht="15.75">
      <c r="A142" s="5"/>
      <c r="B142" s="5"/>
      <c r="C142" s="5"/>
      <c r="D142" s="6"/>
      <c r="E142" s="5"/>
      <c r="F142" s="40"/>
      <c r="G142" s="40"/>
    </row>
    <row r="143" spans="1:7" ht="15.75">
      <c r="A143" s="5"/>
      <c r="B143" s="5"/>
      <c r="C143" s="5"/>
      <c r="D143" s="6"/>
      <c r="E143" s="5"/>
      <c r="F143" s="40"/>
      <c r="G143" s="40"/>
    </row>
    <row r="144" spans="1:7" ht="15.75">
      <c r="A144" s="5"/>
      <c r="B144" s="5"/>
      <c r="C144" s="5"/>
      <c r="D144" s="6"/>
      <c r="E144" s="5"/>
      <c r="F144" s="40"/>
      <c r="G144" s="40"/>
    </row>
    <row r="145" spans="1:7" ht="15.75">
      <c r="A145" s="5"/>
      <c r="B145" s="5"/>
      <c r="C145" s="5"/>
      <c r="D145" s="6"/>
      <c r="E145" s="5"/>
      <c r="F145" s="40"/>
      <c r="G145" s="40"/>
    </row>
    <row r="146" spans="1:7" ht="15.75">
      <c r="A146" s="5"/>
      <c r="B146" s="5"/>
      <c r="C146" s="5"/>
      <c r="D146" s="6"/>
      <c r="E146" s="5"/>
      <c r="F146" s="40"/>
      <c r="G146" s="40"/>
    </row>
    <row r="147" spans="1:7" ht="15.75">
      <c r="A147" s="5"/>
      <c r="B147" s="5"/>
      <c r="C147" s="5"/>
      <c r="D147" s="6"/>
      <c r="E147" s="5"/>
      <c r="F147" s="40"/>
      <c r="G147" s="40"/>
    </row>
    <row r="148" spans="1:7" ht="15.75">
      <c r="A148" s="5"/>
      <c r="B148" s="5"/>
      <c r="C148" s="5"/>
      <c r="D148" s="6"/>
      <c r="E148" s="5"/>
      <c r="F148" s="40"/>
      <c r="G148" s="40"/>
    </row>
    <row r="149" spans="1:7" ht="15.75">
      <c r="A149" s="5"/>
      <c r="B149" s="5"/>
      <c r="C149" s="5"/>
      <c r="D149" s="6"/>
      <c r="E149" s="5"/>
      <c r="F149" s="40"/>
      <c r="G149" s="40"/>
    </row>
    <row r="150" spans="1:7" ht="15.75">
      <c r="A150" s="5"/>
      <c r="B150" s="5"/>
      <c r="C150" s="5"/>
      <c r="D150" s="6"/>
      <c r="E150" s="5"/>
      <c r="F150" s="40"/>
      <c r="G150" s="40"/>
    </row>
    <row r="151" spans="1:7" ht="15.75">
      <c r="A151" s="5"/>
      <c r="B151" s="5"/>
      <c r="C151" s="5"/>
      <c r="D151" s="6"/>
      <c r="E151" s="5"/>
      <c r="F151" s="40"/>
      <c r="G151" s="40"/>
    </row>
    <row r="152" spans="1:7" ht="15.75">
      <c r="A152" s="5"/>
      <c r="B152" s="5"/>
      <c r="C152" s="5"/>
      <c r="D152" s="6"/>
      <c r="E152" s="5"/>
      <c r="F152" s="40"/>
      <c r="G152" s="40"/>
    </row>
    <row r="153" spans="1:7" ht="15.75">
      <c r="A153" s="5"/>
      <c r="B153" s="5"/>
      <c r="C153" s="5"/>
      <c r="D153" s="6"/>
      <c r="E153" s="5"/>
      <c r="F153" s="40"/>
      <c r="G153" s="40"/>
    </row>
    <row r="154" spans="1:7" ht="15.75">
      <c r="A154" s="5"/>
      <c r="B154" s="5"/>
      <c r="C154" s="5"/>
      <c r="D154" s="6"/>
      <c r="E154" s="5"/>
      <c r="F154" s="40"/>
      <c r="G154" s="40"/>
    </row>
    <row r="155" spans="1:7" ht="15.75">
      <c r="A155" s="5"/>
      <c r="B155" s="5"/>
      <c r="C155" s="5"/>
      <c r="D155" s="6"/>
      <c r="E155" s="5"/>
      <c r="F155" s="40"/>
      <c r="G155" s="40"/>
    </row>
    <row r="156" spans="1:7" ht="15.75">
      <c r="A156" s="5"/>
      <c r="B156" s="5"/>
      <c r="C156" s="5"/>
      <c r="D156" s="6"/>
      <c r="E156" s="5"/>
      <c r="F156" s="40"/>
      <c r="G156" s="40"/>
    </row>
    <row r="157" spans="1:7" ht="15.75">
      <c r="A157" s="5"/>
      <c r="B157" s="5"/>
      <c r="C157" s="5"/>
      <c r="D157" s="6"/>
      <c r="E157" s="5"/>
      <c r="F157" s="40"/>
      <c r="G157" s="40"/>
    </row>
    <row r="158" spans="1:7" ht="15.75">
      <c r="A158" s="5"/>
      <c r="B158" s="5"/>
      <c r="C158" s="5"/>
      <c r="D158" s="6"/>
      <c r="E158" s="5"/>
      <c r="F158" s="40"/>
      <c r="G158" s="40"/>
    </row>
    <row r="159" spans="1:7" ht="15.75">
      <c r="A159" s="5"/>
      <c r="B159" s="5"/>
      <c r="C159" s="5"/>
      <c r="D159" s="6"/>
      <c r="E159" s="5"/>
      <c r="F159" s="40"/>
      <c r="G159" s="40"/>
    </row>
    <row r="160" spans="1:7" ht="15.75">
      <c r="A160" s="5"/>
      <c r="B160" s="5"/>
      <c r="C160" s="5"/>
      <c r="D160" s="6"/>
      <c r="E160" s="5"/>
      <c r="F160" s="40"/>
      <c r="G160" s="40"/>
    </row>
    <row r="161" spans="1:7" ht="15.75">
      <c r="A161" s="5"/>
      <c r="B161" s="5"/>
      <c r="C161" s="5"/>
      <c r="D161" s="6"/>
      <c r="E161" s="5"/>
      <c r="F161" s="40"/>
      <c r="G161" s="40"/>
    </row>
    <row r="162" spans="1:7" ht="15.75">
      <c r="A162" s="5"/>
      <c r="B162" s="5"/>
      <c r="C162" s="5"/>
      <c r="D162" s="6"/>
      <c r="E162" s="5"/>
      <c r="F162" s="40"/>
      <c r="G162" s="40"/>
    </row>
    <row r="163" spans="1:7" ht="15.75">
      <c r="A163" s="5"/>
      <c r="B163" s="5"/>
      <c r="C163" s="5"/>
      <c r="D163" s="6"/>
      <c r="E163" s="5"/>
      <c r="F163" s="40"/>
      <c r="G163" s="40"/>
    </row>
    <row r="164" spans="1:7" ht="15.75">
      <c r="A164" s="5"/>
      <c r="B164" s="5"/>
      <c r="C164" s="5"/>
      <c r="D164" s="6"/>
      <c r="E164" s="5"/>
      <c r="F164" s="40"/>
      <c r="G164" s="40"/>
    </row>
    <row r="165" spans="1:7" ht="15.75">
      <c r="A165" s="5"/>
      <c r="B165" s="5"/>
      <c r="C165" s="5"/>
      <c r="D165" s="6"/>
      <c r="E165" s="5"/>
      <c r="F165" s="40"/>
      <c r="G165" s="40"/>
    </row>
    <row r="166" spans="1:7" ht="15.75">
      <c r="A166" s="5"/>
      <c r="B166" s="5"/>
      <c r="C166" s="5"/>
      <c r="D166" s="6"/>
      <c r="E166" s="5"/>
      <c r="F166" s="40"/>
      <c r="G166" s="40"/>
    </row>
    <row r="167" spans="1:7" ht="15.75">
      <c r="A167" s="5"/>
      <c r="B167" s="5"/>
      <c r="C167" s="5"/>
      <c r="D167" s="6"/>
      <c r="E167" s="5"/>
      <c r="F167" s="40"/>
      <c r="G167" s="40"/>
    </row>
    <row r="168" spans="1:7" ht="15.75">
      <c r="A168" s="5"/>
      <c r="B168" s="5"/>
      <c r="C168" s="5"/>
      <c r="D168" s="6"/>
      <c r="E168" s="5"/>
      <c r="F168" s="40"/>
      <c r="G168" s="40"/>
    </row>
    <row r="169" spans="1:7" ht="15.75">
      <c r="A169" s="5"/>
      <c r="B169" s="5"/>
      <c r="C169" s="5"/>
      <c r="D169" s="6"/>
      <c r="E169" s="5"/>
      <c r="F169" s="40"/>
      <c r="G169" s="40"/>
    </row>
    <row r="170" spans="1:7" ht="15.75">
      <c r="A170" s="5"/>
      <c r="B170" s="5"/>
      <c r="C170" s="5"/>
      <c r="D170" s="6"/>
      <c r="E170" s="5"/>
      <c r="F170" s="40"/>
      <c r="G170" s="40"/>
    </row>
    <row r="171" spans="1:7" ht="15.75">
      <c r="A171" s="5"/>
      <c r="B171" s="5"/>
      <c r="C171" s="5"/>
      <c r="D171" s="6"/>
      <c r="E171" s="5"/>
      <c r="F171" s="40"/>
      <c r="G171" s="40"/>
    </row>
    <row r="172" spans="1:7" ht="15.75">
      <c r="A172" s="5"/>
      <c r="B172" s="5"/>
      <c r="C172" s="5"/>
      <c r="D172" s="6"/>
      <c r="E172" s="5"/>
      <c r="F172" s="40"/>
      <c r="G172" s="40"/>
    </row>
    <row r="173" spans="1:7" ht="15.75">
      <c r="A173" s="5"/>
      <c r="B173" s="5"/>
      <c r="C173" s="5"/>
      <c r="D173" s="6"/>
      <c r="E173" s="5"/>
      <c r="F173" s="40"/>
      <c r="G173" s="40"/>
    </row>
    <row r="174" spans="1:7" ht="15.75">
      <c r="A174" s="5"/>
      <c r="B174" s="5"/>
      <c r="C174" s="5"/>
      <c r="D174" s="6"/>
      <c r="E174" s="5"/>
      <c r="F174" s="40"/>
      <c r="G174" s="40"/>
    </row>
    <row r="175" spans="1:7" ht="15.75">
      <c r="A175" s="5"/>
      <c r="B175" s="5"/>
      <c r="C175" s="5"/>
      <c r="D175" s="6"/>
      <c r="E175" s="5"/>
      <c r="F175" s="40"/>
      <c r="G175" s="40"/>
    </row>
    <row r="176" spans="1:7" ht="15.75">
      <c r="A176" s="5"/>
      <c r="B176" s="5"/>
      <c r="C176" s="5"/>
      <c r="D176" s="6"/>
      <c r="E176" s="5"/>
      <c r="F176" s="40"/>
      <c r="G176" s="40"/>
    </row>
    <row r="177" spans="1:7" ht="15.75">
      <c r="A177" s="5"/>
      <c r="B177" s="5"/>
      <c r="C177" s="5"/>
      <c r="D177" s="6"/>
      <c r="E177" s="5"/>
      <c r="F177" s="40"/>
      <c r="G177" s="40"/>
    </row>
    <row r="178" spans="1:7" ht="15.75">
      <c r="A178" s="5"/>
      <c r="B178" s="5"/>
      <c r="C178" s="5"/>
      <c r="D178" s="6"/>
      <c r="E178" s="5"/>
      <c r="F178" s="40"/>
      <c r="G178" s="40"/>
    </row>
    <row r="179" spans="1:7" ht="15.75">
      <c r="A179" s="5"/>
      <c r="B179" s="5"/>
      <c r="C179" s="5"/>
      <c r="D179" s="6"/>
      <c r="E179" s="5"/>
      <c r="F179" s="40"/>
      <c r="G179" s="40"/>
    </row>
    <row r="180" spans="1:7" ht="15.75">
      <c r="A180" s="5"/>
      <c r="B180" s="5"/>
      <c r="C180" s="5"/>
      <c r="D180" s="6"/>
      <c r="E180" s="5"/>
      <c r="F180" s="40"/>
      <c r="G180" s="40"/>
    </row>
    <row r="181" spans="1:7" ht="15.75">
      <c r="A181" s="5"/>
      <c r="B181" s="5"/>
      <c r="C181" s="5"/>
      <c r="D181" s="6"/>
      <c r="E181" s="5"/>
      <c r="F181" s="40"/>
      <c r="G181" s="40"/>
    </row>
    <row r="182" spans="1:7" ht="15.75">
      <c r="A182" s="5"/>
      <c r="B182" s="5"/>
      <c r="C182" s="5"/>
      <c r="D182" s="6"/>
      <c r="E182" s="5"/>
      <c r="F182" s="40"/>
      <c r="G182" s="40"/>
    </row>
    <row r="183" spans="1:7" ht="15.75">
      <c r="A183" s="5"/>
      <c r="B183" s="5"/>
      <c r="C183" s="5"/>
      <c r="D183" s="6"/>
      <c r="E183" s="5"/>
      <c r="F183" s="40"/>
      <c r="G183" s="40"/>
    </row>
    <row r="184" spans="1:7" ht="15.75">
      <c r="A184" s="5"/>
      <c r="B184" s="5"/>
      <c r="C184" s="5"/>
      <c r="D184" s="6"/>
      <c r="E184" s="5"/>
      <c r="F184" s="40"/>
      <c r="G184" s="40"/>
    </row>
    <row r="185" spans="1:7" ht="15.75">
      <c r="A185" s="5"/>
      <c r="B185" s="5"/>
      <c r="C185" s="5"/>
      <c r="D185" s="6"/>
      <c r="E185" s="5"/>
      <c r="F185" s="40"/>
      <c r="G185" s="40"/>
    </row>
    <row r="186" spans="1:7" ht="15.75">
      <c r="A186" s="5"/>
      <c r="B186" s="5"/>
      <c r="C186" s="5"/>
      <c r="D186" s="6"/>
      <c r="E186" s="5"/>
      <c r="F186" s="40"/>
      <c r="G186" s="40"/>
    </row>
    <row r="187" spans="1:7" ht="15.75">
      <c r="A187" s="5"/>
      <c r="B187" s="5"/>
      <c r="C187" s="5"/>
      <c r="D187" s="6"/>
      <c r="E187" s="5"/>
      <c r="F187" s="40"/>
      <c r="G187" s="40"/>
    </row>
    <row r="188" spans="1:7" ht="15.75">
      <c r="A188" s="5"/>
      <c r="B188" s="5"/>
      <c r="C188" s="5"/>
      <c r="D188" s="6"/>
      <c r="E188" s="5"/>
      <c r="F188" s="40"/>
      <c r="G188" s="40"/>
    </row>
    <row r="189" spans="1:7" ht="15.75">
      <c r="A189" s="5"/>
      <c r="B189" s="5"/>
      <c r="C189" s="5"/>
      <c r="D189" s="6"/>
      <c r="E189" s="5"/>
      <c r="F189" s="40"/>
      <c r="G189" s="40"/>
    </row>
    <row r="190" spans="1:7" ht="15.75">
      <c r="A190" s="5"/>
      <c r="B190" s="5"/>
      <c r="C190" s="5"/>
      <c r="D190" s="6"/>
      <c r="E190" s="5"/>
      <c r="F190" s="40"/>
      <c r="G190" s="40"/>
    </row>
    <row r="191" spans="1:7" ht="15.75">
      <c r="A191" s="5"/>
      <c r="B191" s="5"/>
      <c r="C191" s="5"/>
      <c r="D191" s="6"/>
      <c r="E191" s="5"/>
      <c r="F191" s="40"/>
      <c r="G191" s="40"/>
    </row>
    <row r="192" spans="1:7" ht="15.75">
      <c r="A192" s="5"/>
      <c r="B192" s="5"/>
      <c r="C192" s="5"/>
      <c r="D192" s="6"/>
      <c r="E192" s="5"/>
      <c r="F192" s="40"/>
      <c r="G192" s="40"/>
    </row>
    <row r="193" spans="1:7" ht="15.75">
      <c r="A193" s="5"/>
      <c r="B193" s="5"/>
      <c r="C193" s="5"/>
      <c r="D193" s="6"/>
      <c r="E193" s="5"/>
      <c r="F193" s="40"/>
      <c r="G193" s="40"/>
    </row>
    <row r="194" spans="1:7" ht="15.75">
      <c r="A194" s="5"/>
      <c r="B194" s="5"/>
      <c r="C194" s="5"/>
      <c r="D194" s="6"/>
      <c r="E194" s="5"/>
      <c r="F194" s="40"/>
      <c r="G194" s="40"/>
    </row>
    <row r="195" spans="1:7" ht="15.75">
      <c r="A195" s="5"/>
      <c r="B195" s="5"/>
      <c r="C195" s="5"/>
      <c r="D195" s="6"/>
      <c r="E195" s="5"/>
      <c r="F195" s="40"/>
      <c r="G195" s="40"/>
    </row>
    <row r="196" spans="1:7" ht="15.75">
      <c r="A196" s="5"/>
      <c r="B196" s="5"/>
      <c r="C196" s="5"/>
      <c r="D196" s="6"/>
      <c r="E196" s="5"/>
      <c r="F196" s="40"/>
      <c r="G196" s="40"/>
    </row>
    <row r="197" spans="1:7" ht="15.75">
      <c r="A197" s="5"/>
      <c r="B197" s="5"/>
      <c r="C197" s="5"/>
      <c r="D197" s="6"/>
      <c r="E197" s="5"/>
      <c r="F197" s="40"/>
      <c r="G197" s="40"/>
    </row>
    <row r="198" spans="1:7" ht="15.75">
      <c r="A198" s="5"/>
      <c r="B198" s="5"/>
      <c r="C198" s="5"/>
      <c r="D198" s="6"/>
      <c r="E198" s="5"/>
      <c r="F198" s="40"/>
      <c r="G198" s="40"/>
    </row>
    <row r="199" spans="1:7" ht="15.75">
      <c r="A199" s="5"/>
      <c r="B199" s="5"/>
      <c r="C199" s="5"/>
      <c r="D199" s="6"/>
      <c r="E199" s="5"/>
      <c r="F199" s="40"/>
      <c r="G199" s="40"/>
    </row>
  </sheetData>
  <mergeCells count="14">
    <mergeCell ref="A89:G89"/>
    <mergeCell ref="B94:G94"/>
    <mergeCell ref="A23:A24"/>
    <mergeCell ref="E23:E24"/>
    <mergeCell ref="B11:H11"/>
    <mergeCell ref="B14:H14"/>
    <mergeCell ref="B13:H13"/>
    <mergeCell ref="B12:H12"/>
    <mergeCell ref="H23:H24"/>
    <mergeCell ref="A1:H1"/>
    <mergeCell ref="A3:H3"/>
    <mergeCell ref="A4:H4"/>
    <mergeCell ref="A5:H5"/>
    <mergeCell ref="A6:H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Zuzanka</dc:creator>
  <cp:lastModifiedBy>Prodejna</cp:lastModifiedBy>
  <cp:lastPrinted>2016-06-27T10:59:08Z</cp:lastPrinted>
  <dcterms:created xsi:type="dcterms:W3CDTF">2016-02-17T10:48:40Z</dcterms:created>
  <dcterms:modified xsi:type="dcterms:W3CDTF">2016-06-27T11:02:05Z</dcterms:modified>
</cp:coreProperties>
</file>