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eník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<sst xmlns="http://schemas.openxmlformats.org/spreadsheetml/2006/main" count="97" uniqueCount="69">
  <si>
    <t xml:space="preserve">CENÍK/OBJEDNÁVKA</t>
  </si>
  <si>
    <t xml:space="preserve">Včelařství Babákov s.r.o., Horní Babákov, 539 01 Holetín</t>
  </si>
  <si>
    <t xml:space="preserve">IČO: 25257901, DIČ: CZ25257901</t>
  </si>
  <si>
    <t xml:space="preserve">www.babakov.cz, tel.č. 606 928 635, prodej@babakov.cz</t>
  </si>
  <si>
    <t xml:space="preserve">č. účtu: 19-5325330297/0100</t>
  </si>
  <si>
    <t xml:space="preserve">Zeleně označené buňky prosím doplňte!</t>
  </si>
  <si>
    <t xml:space="preserve">Modrá barva - novinky</t>
  </si>
  <si>
    <t xml:space="preserve">Červeně označené buňky prosím nevyplňujte</t>
  </si>
  <si>
    <t xml:space="preserve">Odběratel:</t>
  </si>
  <si>
    <t xml:space="preserve">Sídlo:</t>
  </si>
  <si>
    <t xml:space="preserve">Adresa dodání:</t>
  </si>
  <si>
    <t xml:space="preserve">vyplňte pouze v případě, že je adresa jiná, než adresa Sídla</t>
  </si>
  <si>
    <t xml:space="preserve">IČ/DIČ</t>
  </si>
  <si>
    <t xml:space="preserve">Datum vystavení:</t>
  </si>
  <si>
    <t xml:space="preserve">Forma úhrady:</t>
  </si>
  <si>
    <t xml:space="preserve">Cena celkem s DPH</t>
  </si>
  <si>
    <t xml:space="preserve">Sleva při odběru nad 10 tis.Kč  bez DPH - 3%</t>
  </si>
  <si>
    <t xml:space="preserve">Minimální odběr 1000 Kč bez DPH , Doprava dle  domluvy</t>
  </si>
  <si>
    <t xml:space="preserve">NÁZEV VÝROBKU</t>
  </si>
  <si>
    <t xml:space="preserve">Objem</t>
  </si>
  <si>
    <t xml:space="preserve">POČET </t>
  </si>
  <si>
    <t xml:space="preserve">CENA </t>
  </si>
  <si>
    <t xml:space="preserve">DPH</t>
  </si>
  <si>
    <t xml:space="preserve">výrobků v ml</t>
  </si>
  <si>
    <t xml:space="preserve">objednaných kusů</t>
  </si>
  <si>
    <t xml:space="preserve">BEZ DPH</t>
  </si>
  <si>
    <t xml:space="preserve">vč. DPH</t>
  </si>
  <si>
    <t xml:space="preserve">CELKEM bez DPH</t>
  </si>
  <si>
    <t xml:space="preserve">CELKEM vč. DPH</t>
  </si>
  <si>
    <t xml:space="preserve">MEDOVINY</t>
  </si>
  <si>
    <t xml:space="preserve">Medovina originál </t>
  </si>
  <si>
    <t xml:space="preserve">Medovina lipová </t>
  </si>
  <si>
    <t xml:space="preserve">Medovina propolisová </t>
  </si>
  <si>
    <t xml:space="preserve">Medovina levandulová </t>
  </si>
  <si>
    <t xml:space="preserve">Medivina v karafě</t>
  </si>
  <si>
    <t xml:space="preserve">Medovina levandulová</t>
  </si>
  <si>
    <t xml:space="preserve">Medovina originál  - volná </t>
  </si>
  <si>
    <t xml:space="preserve">Medovina bylinná  -volná </t>
  </si>
  <si>
    <t xml:space="preserve">DEZERTNÍ MEDOVINY</t>
  </si>
  <si>
    <t xml:space="preserve">Elixír víno-medový </t>
  </si>
  <si>
    <t xml:space="preserve">Medovina s mandlovou příchutí</t>
  </si>
  <si>
    <t xml:space="preserve">Medovina  - babákovská</t>
  </si>
  <si>
    <t xml:space="preserve">Medovina s mandlovou přichut</t>
  </si>
  <si>
    <t xml:space="preserve">Elixír víno-medový  - volný</t>
  </si>
  <si>
    <t xml:space="preserve">Medovina s příchutí  -volná </t>
  </si>
  <si>
    <t xml:space="preserve">Poznámka: U volné medoviny si můžete objednat v plastových obalech -  5 l nebo 10 l.</t>
  </si>
  <si>
    <t xml:space="preserve">Poznámka - volnou  medovinu dodáváme  v  plastových nádobách 1 l, 5 l, 10 l</t>
  </si>
  <si>
    <t xml:space="preserve">KOSMETIKA Z BABÁKOVA</t>
  </si>
  <si>
    <t xml:space="preserve">v ml</t>
  </si>
  <si>
    <t xml:space="preserve">Pomáda na rty - lípa, med</t>
  </si>
  <si>
    <t xml:space="preserve">Balzám na rty s medem a lípou </t>
  </si>
  <si>
    <t xml:space="preserve">Balzám s propolisem a rozmarýnem </t>
  </si>
  <si>
    <t xml:space="preserve">Pleťový krém s propolisem a MK</t>
  </si>
  <si>
    <t xml:space="preserve">Balzám na ruce s propolisem a lípou </t>
  </si>
  <si>
    <t xml:space="preserve">Gel s propolisem a kaštanem </t>
  </si>
  <si>
    <t xml:space="preserve">Poznámka: Vlastní výroba -  bez minerálních olejů(vazeliny), parafínu, parabenu, silikonů, PEG sloučenin</t>
  </si>
  <si>
    <t xml:space="preserve">MEDY ze Včelařství Babákov</t>
  </si>
  <si>
    <t xml:space="preserve">v gramech</t>
  </si>
  <si>
    <t xml:space="preserve">dodáváme pouze omezené množství dle domluvy</t>
  </si>
  <si>
    <t xml:space="preserve">Med květový (nektarový. luční)</t>
  </si>
  <si>
    <t xml:space="preserve">Med medovicový (lesní) není</t>
  </si>
  <si>
    <t xml:space="preserve">Med květový - pastovaný</t>
  </si>
  <si>
    <t xml:space="preserve">bez DPH</t>
  </si>
  <si>
    <t xml:space="preserve">S DPH</t>
  </si>
  <si>
    <t xml:space="preserve">Celkem</t>
  </si>
  <si>
    <t xml:space="preserve">Celkem po slevě 3%</t>
  </si>
  <si>
    <t xml:space="preserve">Ceny platí  pro sklad v Hlinsku, Poděbradovo náměstí 12,okr. Chrudim. Doprava zboží dle dohody.</t>
  </si>
  <si>
    <t xml:space="preserve">Na zakázku pro Vás můžeme připravit dárkové balíčky, voskové svíčky, medoviny a medy v dárkových obalech</t>
  </si>
  <si>
    <t xml:space="preserve">Ceník platný od 11.11.2021 do odvolání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</si>
</sst>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;[RED]0.00"/>
  </numFmts>
  <fonts count="1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3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FFFF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i val="true"/>
      <sz val="11"/>
      <color rgb="FF000000"/>
      <name val="Calibri"/>
      <family val="2"/>
      <charset val="238"/>
    </font>
    <font>
      <i val="true"/>
      <sz val="11"/>
      <color rgb="FF000000"/>
      <name val="Times New Roman"/>
      <family val="1"/>
      <charset val="238"/>
    </font>
    <font>
      <b val="true"/>
      <sz val="20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b val="true"/>
      <i val="true"/>
      <sz val="11"/>
      <color rgb="FF000000"/>
      <name val="Calibri"/>
      <family val="2"/>
      <charset val="238"/>
    </font>
    <font>
      <sz val="10.5"/>
      <color rgb="FF000000"/>
      <name val="Calibri"/>
      <family val="2"/>
      <charset val="238"/>
    </font>
    <font>
      <b val="true"/>
      <i val="true"/>
      <sz val="13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9BBB59"/>
      </patternFill>
    </fill>
    <fill>
      <patternFill patternType="solid">
        <fgColor rgb="FF9BBB59"/>
        <bgColor rgb="FF92D050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993300"/>
      </patternFill>
    </fill>
    <fill>
      <patternFill patternType="solid">
        <fgColor rgb="FFE46C0A"/>
        <bgColor rgb="FFFF9900"/>
      </patternFill>
    </fill>
    <fill>
      <patternFill patternType="solid">
        <fgColor rgb="FFFFFF00"/>
        <bgColor rgb="FFFFFF00"/>
      </patternFill>
    </fill>
  </fills>
  <borders count="4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6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6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7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8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8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8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8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8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8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8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8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8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8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8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8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8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8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8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8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7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7" borderId="3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3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8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8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8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8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6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6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6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4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4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42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E46C0A"/>
      <rgbColor rgb="FF666699"/>
      <rgbColor rgb="FF9BBB5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1393920</xdr:colOff>
      <xdr:row>6</xdr:row>
      <xdr:rowOff>189720</xdr:rowOff>
    </xdr:to>
    <xdr:pic>
      <xdr:nvPicPr>
        <xdr:cNvPr id="0" name="Obrázek 2" descr=""/>
        <xdr:cNvPicPr/>
      </xdr:nvPicPr>
      <xdr:blipFill>
        <a:blip r:embed="rId1"/>
        <a:stretch/>
      </xdr:blipFill>
      <xdr:spPr>
        <a:xfrm>
          <a:off x="0" y="0"/>
          <a:ext cx="1393920" cy="1465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8"/>
  <sheetViews>
    <sheetView showFormulas="false" showGridLines="true" showRowColHeaders="true" showZeros="true" rightToLeft="false" tabSelected="true" showOutlineSymbols="true" defaultGridColor="true" view="normal" topLeftCell="A33" colorId="64" zoomScale="100" zoomScaleNormal="100" zoomScalePageLayoutView="100" workbookViewId="0">
      <selection pane="topLeft" activeCell="D53" activeCellId="0" sqref="D53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28.99"/>
    <col collapsed="false" customWidth="true" hidden="false" outlineLevel="0" max="2" min="2" style="0" width="12.14"/>
    <col collapsed="false" customWidth="true" hidden="false" outlineLevel="0" max="3" min="3" style="0" width="12.29"/>
    <col collapsed="false" customWidth="true" hidden="false" outlineLevel="0" max="4" min="4" style="1" width="10.14"/>
    <col collapsed="false" customWidth="true" hidden="false" outlineLevel="0" max="5" min="5" style="0" width="5.7"/>
    <col collapsed="false" customWidth="true" hidden="false" outlineLevel="0" max="7" min="6" style="2" width="9.58"/>
    <col collapsed="false" customWidth="true" hidden="false" outlineLevel="0" max="8" min="8" style="2" width="11.42"/>
    <col collapsed="false" customWidth="true" hidden="true" outlineLevel="0" max="9" min="9" style="0" width="1.58"/>
  </cols>
  <sheetData>
    <row r="1" customFormat="false" ht="37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false" ht="15" hidden="true" customHeight="false" outlineLevel="0" collapsed="false">
      <c r="A2" s="4"/>
      <c r="B2" s="4"/>
      <c r="C2" s="4"/>
      <c r="D2" s="5"/>
      <c r="E2" s="4"/>
      <c r="F2" s="6"/>
      <c r="G2" s="6"/>
      <c r="H2" s="6"/>
    </row>
    <row r="3" customFormat="false" ht="15.75" hidden="false" customHeight="false" outlineLevel="0" collapsed="false">
      <c r="A3" s="7" t="s">
        <v>1</v>
      </c>
      <c r="B3" s="7"/>
      <c r="C3" s="7"/>
      <c r="D3" s="7"/>
      <c r="E3" s="7"/>
      <c r="F3" s="7"/>
      <c r="G3" s="7"/>
      <c r="H3" s="7"/>
      <c r="I3" s="7"/>
    </row>
    <row r="4" customFormat="false" ht="15.75" hidden="false" customHeight="false" outlineLevel="0" collapsed="false">
      <c r="A4" s="7" t="s">
        <v>2</v>
      </c>
      <c r="B4" s="7"/>
      <c r="C4" s="7"/>
      <c r="D4" s="7"/>
      <c r="E4" s="7"/>
      <c r="F4" s="7"/>
      <c r="G4" s="7"/>
      <c r="H4" s="7"/>
      <c r="I4" s="7"/>
    </row>
    <row r="5" customFormat="false" ht="15.75" hidden="false" customHeight="false" outlineLevel="0" collapsed="false">
      <c r="A5" s="8" t="s">
        <v>3</v>
      </c>
      <c r="B5" s="8"/>
      <c r="C5" s="8"/>
      <c r="D5" s="8"/>
      <c r="E5" s="8"/>
      <c r="F5" s="8"/>
      <c r="G5" s="8"/>
      <c r="H5" s="8"/>
      <c r="I5" s="8"/>
    </row>
    <row r="6" customFormat="false" ht="15.75" hidden="false" customHeight="false" outlineLevel="0" collapsed="false">
      <c r="A6" s="9" t="s">
        <v>4</v>
      </c>
      <c r="B6" s="9"/>
      <c r="C6" s="9"/>
      <c r="D6" s="9"/>
      <c r="E6" s="9"/>
      <c r="F6" s="9"/>
      <c r="G6" s="9"/>
      <c r="H6" s="9"/>
      <c r="I6" s="9"/>
      <c r="J6" s="10"/>
    </row>
    <row r="7" s="10" customFormat="true" ht="15" hidden="false" customHeight="false" outlineLevel="0" collapsed="false">
      <c r="B7" s="11" t="s">
        <v>5</v>
      </c>
      <c r="C7" s="12"/>
      <c r="D7" s="13"/>
      <c r="E7" s="14"/>
      <c r="F7" s="15" t="s">
        <v>6</v>
      </c>
      <c r="G7" s="15"/>
      <c r="H7" s="15"/>
    </row>
    <row r="8" s="10" customFormat="true" ht="15" hidden="false" customHeight="false" outlineLevel="0" collapsed="false">
      <c r="B8" s="16" t="s">
        <v>7</v>
      </c>
      <c r="C8" s="17"/>
      <c r="D8" s="18"/>
      <c r="E8" s="19"/>
      <c r="F8" s="20"/>
      <c r="G8" s="21"/>
      <c r="H8" s="21"/>
    </row>
    <row r="9" s="10" customFormat="true" ht="15" hidden="false" customHeight="false" outlineLevel="0" collapsed="false">
      <c r="A9" s="22" t="s">
        <v>8</v>
      </c>
      <c r="B9" s="23"/>
      <c r="C9" s="23"/>
      <c r="D9" s="23"/>
      <c r="E9" s="23"/>
      <c r="F9" s="23"/>
      <c r="G9" s="23"/>
      <c r="H9" s="23"/>
      <c r="I9" s="23"/>
    </row>
    <row r="10" s="10" customFormat="true" ht="15" hidden="false" customHeight="false" outlineLevel="0" collapsed="false">
      <c r="A10" s="24" t="s">
        <v>9</v>
      </c>
      <c r="B10" s="23"/>
      <c r="C10" s="23"/>
      <c r="D10" s="23"/>
      <c r="E10" s="23"/>
      <c r="F10" s="23"/>
      <c r="G10" s="23"/>
      <c r="H10" s="23"/>
      <c r="I10" s="23"/>
    </row>
    <row r="11" s="10" customFormat="true" ht="15" hidden="false" customHeight="false" outlineLevel="0" collapsed="false">
      <c r="A11" s="24" t="s">
        <v>10</v>
      </c>
      <c r="B11" s="25" t="s">
        <v>11</v>
      </c>
      <c r="C11" s="25"/>
      <c r="D11" s="25"/>
      <c r="E11" s="25"/>
      <c r="F11" s="25"/>
      <c r="G11" s="25"/>
      <c r="H11" s="25"/>
      <c r="I11" s="25"/>
    </row>
    <row r="12" s="10" customFormat="true" ht="15" hidden="false" customHeight="false" outlineLevel="0" collapsed="false">
      <c r="A12" s="24" t="s">
        <v>12</v>
      </c>
      <c r="B12" s="23"/>
      <c r="C12" s="23"/>
      <c r="D12" s="23"/>
      <c r="E12" s="23"/>
      <c r="F12" s="23"/>
      <c r="G12" s="23"/>
      <c r="H12" s="23"/>
      <c r="I12" s="23"/>
    </row>
    <row r="13" s="10" customFormat="true" ht="15" hidden="false" customHeight="false" outlineLevel="0" collapsed="false">
      <c r="A13" s="26" t="s">
        <v>13</v>
      </c>
      <c r="B13" s="27"/>
      <c r="E13" s="28"/>
      <c r="F13" s="29"/>
      <c r="G13" s="29"/>
      <c r="H13" s="29"/>
    </row>
    <row r="14" s="10" customFormat="true" ht="15" hidden="false" customHeight="false" outlineLevel="0" collapsed="false">
      <c r="A14" s="26" t="s">
        <v>14</v>
      </c>
      <c r="B14" s="27"/>
      <c r="E14" s="28"/>
      <c r="F14" s="29"/>
      <c r="G14" s="29"/>
      <c r="H14" s="29"/>
    </row>
    <row r="15" s="10" customFormat="true" ht="15" hidden="false" customHeight="false" outlineLevel="0" collapsed="false">
      <c r="A15" s="26" t="s">
        <v>15</v>
      </c>
      <c r="B15" s="30" t="n">
        <f aca="false">H71</f>
        <v>0</v>
      </c>
      <c r="E15" s="28"/>
      <c r="F15" s="29"/>
      <c r="G15" s="29"/>
      <c r="H15" s="29"/>
    </row>
    <row r="16" s="10" customFormat="true" ht="15" hidden="false" customHeight="false" outlineLevel="0" collapsed="false">
      <c r="A16" s="31" t="s">
        <v>16</v>
      </c>
      <c r="B16" s="31"/>
      <c r="C16" s="32"/>
      <c r="F16" s="29"/>
      <c r="G16" s="29"/>
      <c r="H16" s="29"/>
    </row>
    <row r="17" s="10" customFormat="true" ht="15" hidden="false" customHeight="false" outlineLevel="0" collapsed="false">
      <c r="A17" s="33" t="s">
        <v>17</v>
      </c>
      <c r="B17" s="31"/>
      <c r="C17" s="32"/>
      <c r="F17" s="29"/>
      <c r="G17" s="29"/>
      <c r="H17" s="29"/>
    </row>
    <row r="18" s="42" customFormat="true" ht="15.75" hidden="false" customHeight="false" outlineLevel="0" collapsed="false">
      <c r="A18" s="34" t="s">
        <v>18</v>
      </c>
      <c r="B18" s="35" t="s">
        <v>19</v>
      </c>
      <c r="C18" s="36" t="s">
        <v>20</v>
      </c>
      <c r="D18" s="37" t="s">
        <v>21</v>
      </c>
      <c r="E18" s="38" t="s">
        <v>22</v>
      </c>
      <c r="F18" s="39" t="s">
        <v>21</v>
      </c>
      <c r="G18" s="39" t="s">
        <v>21</v>
      </c>
      <c r="H18" s="40" t="s">
        <v>21</v>
      </c>
      <c r="I18" s="41"/>
    </row>
    <row r="19" s="42" customFormat="true" ht="36" hidden="false" customHeight="true" outlineLevel="0" collapsed="false">
      <c r="A19" s="34"/>
      <c r="B19" s="43" t="s">
        <v>23</v>
      </c>
      <c r="C19" s="44" t="s">
        <v>24</v>
      </c>
      <c r="D19" s="45" t="s">
        <v>25</v>
      </c>
      <c r="E19" s="38"/>
      <c r="F19" s="46" t="s">
        <v>26</v>
      </c>
      <c r="G19" s="47" t="s">
        <v>27</v>
      </c>
      <c r="H19" s="48" t="s">
        <v>28</v>
      </c>
      <c r="I19" s="41"/>
    </row>
    <row r="20" s="10" customFormat="true" ht="15.75" hidden="false" customHeight="false" outlineLevel="0" collapsed="false">
      <c r="A20" s="49" t="s">
        <v>29</v>
      </c>
      <c r="B20" s="50"/>
      <c r="C20" s="51"/>
      <c r="D20" s="52"/>
      <c r="E20" s="53"/>
      <c r="F20" s="54"/>
      <c r="G20" s="55"/>
      <c r="H20" s="56"/>
      <c r="I20" s="57"/>
    </row>
    <row r="21" s="10" customFormat="true" ht="15" hidden="false" customHeight="false" outlineLevel="0" collapsed="false">
      <c r="A21" s="58" t="s">
        <v>30</v>
      </c>
      <c r="B21" s="59" t="n">
        <v>250</v>
      </c>
      <c r="C21" s="60"/>
      <c r="D21" s="61" t="n">
        <v>57</v>
      </c>
      <c r="E21" s="62" t="n">
        <v>21</v>
      </c>
      <c r="F21" s="63" t="n">
        <f aca="false">D21*1.21</f>
        <v>68.97</v>
      </c>
      <c r="G21" s="64" t="n">
        <f aca="false">C21*D21</f>
        <v>0</v>
      </c>
      <c r="H21" s="65" t="n">
        <f aca="false">F21*C21</f>
        <v>0</v>
      </c>
      <c r="I21" s="57"/>
    </row>
    <row r="22" s="10" customFormat="true" ht="15" hidden="false" customHeight="false" outlineLevel="0" collapsed="false">
      <c r="A22" s="66" t="s">
        <v>31</v>
      </c>
      <c r="B22" s="67" t="n">
        <v>250</v>
      </c>
      <c r="C22" s="68"/>
      <c r="D22" s="69" t="n">
        <v>54</v>
      </c>
      <c r="E22" s="70" t="n">
        <v>21</v>
      </c>
      <c r="F22" s="63" t="n">
        <f aca="false">D22*1.21</f>
        <v>65.34</v>
      </c>
      <c r="G22" s="71" t="n">
        <f aca="false">C22*D22</f>
        <v>0</v>
      </c>
      <c r="H22" s="72" t="n">
        <f aca="false">F22*C22</f>
        <v>0</v>
      </c>
      <c r="I22" s="57"/>
    </row>
    <row r="23" s="10" customFormat="true" ht="15" hidden="false" customHeight="false" outlineLevel="0" collapsed="false">
      <c r="A23" s="66" t="s">
        <v>32</v>
      </c>
      <c r="B23" s="67" t="n">
        <v>250</v>
      </c>
      <c r="C23" s="68"/>
      <c r="D23" s="69" t="n">
        <v>57</v>
      </c>
      <c r="E23" s="70" t="n">
        <v>21</v>
      </c>
      <c r="F23" s="63" t="n">
        <f aca="false">D23*1.21</f>
        <v>68.97</v>
      </c>
      <c r="G23" s="71" t="n">
        <f aca="false">C23*D23</f>
        <v>0</v>
      </c>
      <c r="H23" s="72" t="n">
        <f aca="false">F23*C23</f>
        <v>0</v>
      </c>
      <c r="I23" s="57"/>
    </row>
    <row r="24" s="10" customFormat="true" ht="15.75" hidden="false" customHeight="false" outlineLevel="0" collapsed="false">
      <c r="A24" s="73" t="s">
        <v>33</v>
      </c>
      <c r="B24" s="74" t="n">
        <v>250</v>
      </c>
      <c r="C24" s="75"/>
      <c r="D24" s="76" t="n">
        <v>54</v>
      </c>
      <c r="E24" s="77" t="n">
        <v>21</v>
      </c>
      <c r="F24" s="78" t="n">
        <f aca="false">D24*1.21</f>
        <v>65.34</v>
      </c>
      <c r="G24" s="79" t="n">
        <f aca="false">C24*D24</f>
        <v>0</v>
      </c>
      <c r="H24" s="80" t="n">
        <f aca="false">F24*C24</f>
        <v>0</v>
      </c>
      <c r="I24" s="57"/>
    </row>
    <row r="25" s="10" customFormat="true" ht="15" hidden="false" customHeight="false" outlineLevel="0" collapsed="false">
      <c r="A25" s="58" t="s">
        <v>30</v>
      </c>
      <c r="B25" s="59" t="n">
        <v>500</v>
      </c>
      <c r="C25" s="60"/>
      <c r="D25" s="61" t="n">
        <v>99</v>
      </c>
      <c r="E25" s="62" t="n">
        <v>21</v>
      </c>
      <c r="F25" s="81" t="n">
        <f aca="false">D25*1.21</f>
        <v>119.79</v>
      </c>
      <c r="G25" s="64" t="n">
        <f aca="false">C25*D25</f>
        <v>0</v>
      </c>
      <c r="H25" s="65" t="n">
        <f aca="false">F25*C25</f>
        <v>0</v>
      </c>
      <c r="I25" s="57"/>
    </row>
    <row r="26" s="10" customFormat="true" ht="15" hidden="false" customHeight="false" outlineLevel="0" collapsed="false">
      <c r="A26" s="82" t="s">
        <v>34</v>
      </c>
      <c r="B26" s="83" t="n">
        <v>500</v>
      </c>
      <c r="C26" s="84"/>
      <c r="D26" s="85" t="n">
        <v>149</v>
      </c>
      <c r="E26" s="86" t="n">
        <v>21</v>
      </c>
      <c r="F26" s="87" t="n">
        <f aca="false">D26*1.21</f>
        <v>180.29</v>
      </c>
      <c r="G26" s="88" t="n">
        <f aca="false">C26*D26</f>
        <v>0</v>
      </c>
      <c r="H26" s="89" t="n">
        <f aca="false">F26*C26</f>
        <v>0</v>
      </c>
      <c r="I26" s="57"/>
    </row>
    <row r="27" s="10" customFormat="true" ht="15" hidden="false" customHeight="false" outlineLevel="0" collapsed="false">
      <c r="A27" s="66" t="s">
        <v>31</v>
      </c>
      <c r="B27" s="67" t="n">
        <v>500</v>
      </c>
      <c r="C27" s="68"/>
      <c r="D27" s="90" t="n">
        <v>95</v>
      </c>
      <c r="E27" s="70" t="n">
        <v>21</v>
      </c>
      <c r="F27" s="63" t="n">
        <f aca="false">D27*1.21</f>
        <v>114.95</v>
      </c>
      <c r="G27" s="71" t="n">
        <f aca="false">C27*D27</f>
        <v>0</v>
      </c>
      <c r="H27" s="72" t="n">
        <f aca="false">F27*C27</f>
        <v>0</v>
      </c>
      <c r="I27" s="57"/>
    </row>
    <row r="28" s="10" customFormat="true" ht="15" hidden="false" customHeight="false" outlineLevel="0" collapsed="false">
      <c r="A28" s="66" t="s">
        <v>32</v>
      </c>
      <c r="B28" s="67" t="n">
        <v>500</v>
      </c>
      <c r="C28" s="68"/>
      <c r="D28" s="69" t="n">
        <v>99</v>
      </c>
      <c r="E28" s="70" t="n">
        <v>21</v>
      </c>
      <c r="F28" s="63" t="n">
        <f aca="false">D28*1.21</f>
        <v>119.79</v>
      </c>
      <c r="G28" s="71" t="n">
        <f aca="false">C28*D28</f>
        <v>0</v>
      </c>
      <c r="H28" s="72" t="n">
        <f aca="false">F28*C28</f>
        <v>0</v>
      </c>
      <c r="I28" s="57"/>
    </row>
    <row r="29" s="10" customFormat="true" ht="15.75" hidden="false" customHeight="false" outlineLevel="0" collapsed="false">
      <c r="A29" s="73" t="s">
        <v>35</v>
      </c>
      <c r="B29" s="74" t="n">
        <v>500</v>
      </c>
      <c r="C29" s="75"/>
      <c r="D29" s="76" t="n">
        <v>95</v>
      </c>
      <c r="E29" s="77" t="n">
        <v>21</v>
      </c>
      <c r="F29" s="78" t="n">
        <f aca="false">D29*1.21</f>
        <v>114.95</v>
      </c>
      <c r="G29" s="79" t="n">
        <f aca="false">C29*D29</f>
        <v>0</v>
      </c>
      <c r="H29" s="80" t="n">
        <f aca="false">F29*C29</f>
        <v>0</v>
      </c>
      <c r="I29" s="57"/>
    </row>
    <row r="30" s="10" customFormat="true" ht="15" hidden="false" customHeight="false" outlineLevel="0" collapsed="false">
      <c r="A30" s="91" t="s">
        <v>36</v>
      </c>
      <c r="B30" s="92" t="n">
        <v>1000</v>
      </c>
      <c r="C30" s="92"/>
      <c r="D30" s="93" t="n">
        <v>155</v>
      </c>
      <c r="E30" s="92" t="n">
        <v>21</v>
      </c>
      <c r="F30" s="94" t="n">
        <f aca="false">D30*1.21</f>
        <v>187.55</v>
      </c>
      <c r="G30" s="95" t="n">
        <f aca="false">C30*D30</f>
        <v>0</v>
      </c>
      <c r="H30" s="96" t="n">
        <f aca="false">F30*C30</f>
        <v>0</v>
      </c>
      <c r="I30" s="57"/>
    </row>
    <row r="31" s="10" customFormat="true" ht="15.75" hidden="false" customHeight="false" outlineLevel="0" collapsed="false">
      <c r="A31" s="97" t="s">
        <v>37</v>
      </c>
      <c r="B31" s="98" t="n">
        <v>1000</v>
      </c>
      <c r="C31" s="98"/>
      <c r="D31" s="99" t="n">
        <v>145</v>
      </c>
      <c r="E31" s="98" t="n">
        <v>21</v>
      </c>
      <c r="F31" s="100" t="n">
        <f aca="false">D31*1.21</f>
        <v>175.45</v>
      </c>
      <c r="G31" s="101" t="n">
        <f aca="false">C31*D31</f>
        <v>0</v>
      </c>
      <c r="H31" s="102" t="n">
        <f aca="false">F31*C31</f>
        <v>0</v>
      </c>
      <c r="I31" s="57"/>
    </row>
    <row r="32" s="10" customFormat="true" ht="15" hidden="false" customHeight="false" outlineLevel="0" collapsed="false">
      <c r="A32" s="103"/>
      <c r="B32" s="104"/>
      <c r="C32" s="105"/>
      <c r="D32" s="106"/>
      <c r="E32" s="105"/>
      <c r="F32" s="107"/>
      <c r="G32" s="108"/>
      <c r="H32" s="109"/>
      <c r="I32" s="57"/>
    </row>
    <row r="33" s="10" customFormat="true" ht="15.75" hidden="false" customHeight="false" outlineLevel="0" collapsed="false">
      <c r="A33" s="49" t="s">
        <v>38</v>
      </c>
      <c r="B33" s="110"/>
      <c r="C33" s="111"/>
      <c r="D33" s="112"/>
      <c r="E33" s="111"/>
      <c r="F33" s="113"/>
      <c r="G33" s="114"/>
      <c r="H33" s="115"/>
      <c r="I33" s="57"/>
    </row>
    <row r="34" s="10" customFormat="true" ht="15.75" hidden="false" customHeight="false" outlineLevel="0" collapsed="false">
      <c r="A34" s="58" t="s">
        <v>39</v>
      </c>
      <c r="B34" s="59" t="n">
        <v>250</v>
      </c>
      <c r="C34" s="60"/>
      <c r="D34" s="61" t="n">
        <v>45</v>
      </c>
      <c r="E34" s="62" t="n">
        <v>21</v>
      </c>
      <c r="F34" s="81" t="n">
        <f aca="false">D34*1.21</f>
        <v>54.45</v>
      </c>
      <c r="G34" s="116" t="n">
        <f aca="false">C34*D34</f>
        <v>0</v>
      </c>
      <c r="H34" s="117" t="n">
        <f aca="false">F34*C34</f>
        <v>0</v>
      </c>
      <c r="I34" s="57"/>
    </row>
    <row r="35" s="10" customFormat="true" ht="15.75" hidden="false" customHeight="false" outlineLevel="0" collapsed="false">
      <c r="A35" s="118" t="s">
        <v>40</v>
      </c>
      <c r="B35" s="67" t="n">
        <v>250</v>
      </c>
      <c r="C35" s="68"/>
      <c r="D35" s="69" t="n">
        <v>54</v>
      </c>
      <c r="E35" s="70" t="n">
        <v>21</v>
      </c>
      <c r="F35" s="63" t="n">
        <f aca="false">D35*1.21</f>
        <v>65.34</v>
      </c>
      <c r="G35" s="116" t="n">
        <f aca="false">C35*D35</f>
        <v>0</v>
      </c>
      <c r="H35" s="119" t="n">
        <f aca="false">F35*C35</f>
        <v>0</v>
      </c>
      <c r="I35" s="57"/>
    </row>
    <row r="36" s="10" customFormat="true" ht="15.75" hidden="false" customHeight="false" outlineLevel="0" collapsed="false">
      <c r="A36" s="118" t="s">
        <v>41</v>
      </c>
      <c r="B36" s="67" t="n">
        <v>250</v>
      </c>
      <c r="C36" s="68"/>
      <c r="D36" s="69" t="n">
        <v>54</v>
      </c>
      <c r="E36" s="70" t="n">
        <v>21</v>
      </c>
      <c r="F36" s="63" t="n">
        <f aca="false">D36*1.21</f>
        <v>65.34</v>
      </c>
      <c r="G36" s="116" t="n">
        <f aca="false">C36*D36</f>
        <v>0</v>
      </c>
      <c r="H36" s="119" t="n">
        <f aca="false">F36*C36</f>
        <v>0</v>
      </c>
      <c r="I36" s="57"/>
    </row>
    <row r="37" s="10" customFormat="true" ht="15.75" hidden="false" customHeight="false" outlineLevel="0" collapsed="false">
      <c r="A37" s="58" t="s">
        <v>39</v>
      </c>
      <c r="B37" s="59" t="n">
        <v>500</v>
      </c>
      <c r="C37" s="60"/>
      <c r="D37" s="61" t="n">
        <v>79</v>
      </c>
      <c r="E37" s="62" t="n">
        <v>21</v>
      </c>
      <c r="F37" s="81" t="n">
        <f aca="false">D37*1.21</f>
        <v>95.59</v>
      </c>
      <c r="G37" s="116" t="n">
        <f aca="false">C37*D37</f>
        <v>0</v>
      </c>
      <c r="H37" s="117" t="n">
        <f aca="false">F37*C37</f>
        <v>0</v>
      </c>
      <c r="I37" s="57"/>
    </row>
    <row r="38" s="10" customFormat="true" ht="15.75" hidden="false" customHeight="false" outlineLevel="0" collapsed="false">
      <c r="A38" s="118" t="s">
        <v>42</v>
      </c>
      <c r="B38" s="67" t="n">
        <v>500</v>
      </c>
      <c r="C38" s="68"/>
      <c r="D38" s="69" t="n">
        <v>95</v>
      </c>
      <c r="E38" s="70" t="n">
        <v>21</v>
      </c>
      <c r="F38" s="63" t="n">
        <f aca="false">D38*1.21</f>
        <v>114.95</v>
      </c>
      <c r="G38" s="116" t="n">
        <f aca="false">C38*D38</f>
        <v>0</v>
      </c>
      <c r="H38" s="119" t="n">
        <f aca="false">F38*C38</f>
        <v>0</v>
      </c>
      <c r="I38" s="57"/>
    </row>
    <row r="39" s="10" customFormat="true" ht="15.75" hidden="false" customHeight="false" outlineLevel="0" collapsed="false">
      <c r="A39" s="66" t="s">
        <v>41</v>
      </c>
      <c r="B39" s="67" t="n">
        <v>500</v>
      </c>
      <c r="C39" s="68"/>
      <c r="D39" s="69" t="n">
        <v>95</v>
      </c>
      <c r="E39" s="70" t="n">
        <v>21</v>
      </c>
      <c r="F39" s="63" t="n">
        <f aca="false">D39*1.21</f>
        <v>114.95</v>
      </c>
      <c r="G39" s="116" t="n">
        <f aca="false">C39*D39</f>
        <v>0</v>
      </c>
      <c r="H39" s="119" t="n">
        <f aca="false">F39*C39</f>
        <v>0</v>
      </c>
      <c r="I39" s="57"/>
    </row>
    <row r="40" s="10" customFormat="true" ht="15.75" hidden="false" customHeight="false" outlineLevel="0" collapsed="false">
      <c r="A40" s="91" t="s">
        <v>43</v>
      </c>
      <c r="B40" s="92" t="n">
        <v>1000</v>
      </c>
      <c r="C40" s="92"/>
      <c r="D40" s="93" t="n">
        <v>110</v>
      </c>
      <c r="E40" s="92" t="n">
        <v>21</v>
      </c>
      <c r="F40" s="94" t="n">
        <f aca="false">D40*1.21</f>
        <v>133.1</v>
      </c>
      <c r="G40" s="120" t="n">
        <f aca="false">C40*D40</f>
        <v>0</v>
      </c>
      <c r="H40" s="121" t="n">
        <f aca="false">F40*C40</f>
        <v>0</v>
      </c>
      <c r="I40" s="57"/>
    </row>
    <row r="41" s="10" customFormat="true" ht="15.75" hidden="false" customHeight="false" outlineLevel="0" collapsed="false">
      <c r="A41" s="97" t="s">
        <v>44</v>
      </c>
      <c r="B41" s="98" t="n">
        <v>1000</v>
      </c>
      <c r="C41" s="98"/>
      <c r="D41" s="99" t="n">
        <v>135</v>
      </c>
      <c r="E41" s="98" t="n">
        <v>21</v>
      </c>
      <c r="F41" s="122" t="n">
        <f aca="false">D41*1.21</f>
        <v>163.35</v>
      </c>
      <c r="G41" s="123" t="n">
        <f aca="false">C41*D41</f>
        <v>0</v>
      </c>
      <c r="H41" s="124" t="n">
        <f aca="false">F41*C41</f>
        <v>0</v>
      </c>
      <c r="I41" s="57"/>
    </row>
    <row r="42" s="10" customFormat="true" ht="15" hidden="true" customHeight="false" outlineLevel="0" collapsed="false">
      <c r="A42" s="125" t="s">
        <v>45</v>
      </c>
      <c r="B42" s="126"/>
      <c r="C42" s="111"/>
      <c r="D42" s="112"/>
      <c r="E42" s="127"/>
      <c r="F42" s="113"/>
      <c r="G42" s="114"/>
      <c r="H42" s="115"/>
      <c r="I42" s="57"/>
    </row>
    <row r="43" s="10" customFormat="true" ht="15" hidden="false" customHeight="false" outlineLevel="0" collapsed="false">
      <c r="A43" s="128" t="s">
        <v>46</v>
      </c>
      <c r="B43" s="129"/>
      <c r="C43" s="130"/>
      <c r="D43" s="131"/>
      <c r="E43" s="130"/>
      <c r="F43" s="114"/>
      <c r="G43" s="114"/>
      <c r="H43" s="114"/>
      <c r="I43" s="57"/>
    </row>
    <row r="44" s="10" customFormat="true" ht="15" hidden="false" customHeight="false" outlineLevel="0" collapsed="false">
      <c r="A44" s="132"/>
      <c r="B44" s="133"/>
      <c r="C44" s="134"/>
      <c r="D44" s="135"/>
      <c r="E44" s="136"/>
      <c r="F44" s="114"/>
      <c r="G44" s="114"/>
      <c r="H44" s="114"/>
      <c r="I44" s="57"/>
    </row>
    <row r="45" s="10" customFormat="true" ht="15" hidden="false" customHeight="false" outlineLevel="0" collapsed="false">
      <c r="A45" s="132"/>
      <c r="B45" s="133"/>
      <c r="C45" s="134"/>
      <c r="D45" s="135"/>
      <c r="E45" s="136"/>
      <c r="F45" s="114"/>
      <c r="G45" s="114"/>
      <c r="H45" s="114"/>
      <c r="I45" s="57"/>
    </row>
    <row r="46" s="10" customFormat="true" ht="15" hidden="false" customHeight="false" outlineLevel="0" collapsed="false">
      <c r="A46" s="132"/>
      <c r="B46" s="133"/>
      <c r="C46" s="134"/>
      <c r="D46" s="135"/>
      <c r="E46" s="136"/>
      <c r="F46" s="114"/>
      <c r="G46" s="114"/>
      <c r="H46" s="114"/>
      <c r="I46" s="57"/>
    </row>
    <row r="47" s="10" customFormat="true" ht="15" hidden="false" customHeight="false" outlineLevel="0" collapsed="false">
      <c r="A47" s="132"/>
      <c r="B47" s="133"/>
      <c r="C47" s="134"/>
      <c r="D47" s="135"/>
      <c r="E47" s="136"/>
      <c r="F47" s="114"/>
      <c r="G47" s="114"/>
      <c r="H47" s="114"/>
      <c r="I47" s="57"/>
    </row>
    <row r="48" s="10" customFormat="true" ht="15.75" hidden="false" customHeight="false" outlineLevel="0" collapsed="false">
      <c r="A48" s="132"/>
      <c r="B48" s="133"/>
      <c r="C48" s="134"/>
      <c r="D48" s="135"/>
      <c r="E48" s="136"/>
      <c r="F48" s="114"/>
      <c r="G48" s="114"/>
      <c r="H48" s="114"/>
      <c r="I48" s="57"/>
    </row>
    <row r="49" s="10" customFormat="true" ht="15.75" hidden="false" customHeight="false" outlineLevel="0" collapsed="false">
      <c r="A49" s="34" t="s">
        <v>18</v>
      </c>
      <c r="B49" s="35" t="s">
        <v>19</v>
      </c>
      <c r="C49" s="36" t="s">
        <v>20</v>
      </c>
      <c r="D49" s="37" t="s">
        <v>21</v>
      </c>
      <c r="E49" s="38" t="s">
        <v>22</v>
      </c>
      <c r="F49" s="39" t="s">
        <v>21</v>
      </c>
      <c r="G49" s="39" t="s">
        <v>21</v>
      </c>
      <c r="H49" s="40" t="s">
        <v>21</v>
      </c>
      <c r="I49" s="57"/>
    </row>
    <row r="50" s="10" customFormat="true" ht="30.75" hidden="false" customHeight="false" outlineLevel="0" collapsed="false">
      <c r="A50" s="34"/>
      <c r="B50" s="43" t="s">
        <v>23</v>
      </c>
      <c r="C50" s="44" t="s">
        <v>24</v>
      </c>
      <c r="D50" s="45" t="s">
        <v>25</v>
      </c>
      <c r="E50" s="38"/>
      <c r="F50" s="46" t="s">
        <v>26</v>
      </c>
      <c r="G50" s="47" t="s">
        <v>27</v>
      </c>
      <c r="H50" s="48" t="s">
        <v>28</v>
      </c>
      <c r="I50" s="57"/>
    </row>
    <row r="51" s="10" customFormat="true" ht="15.75" hidden="false" customHeight="false" outlineLevel="0" collapsed="false">
      <c r="A51" s="137" t="s">
        <v>47</v>
      </c>
      <c r="B51" s="138" t="s">
        <v>48</v>
      </c>
      <c r="C51" s="134"/>
      <c r="D51" s="139"/>
      <c r="E51" s="136"/>
      <c r="F51" s="114"/>
      <c r="G51" s="114"/>
      <c r="H51" s="114"/>
      <c r="I51" s="57"/>
    </row>
    <row r="52" s="10" customFormat="true" ht="15.75" hidden="false" customHeight="false" outlineLevel="0" collapsed="false">
      <c r="A52" s="140" t="s">
        <v>49</v>
      </c>
      <c r="B52" s="59" t="n">
        <v>6</v>
      </c>
      <c r="C52" s="60"/>
      <c r="D52" s="61" t="n">
        <v>34</v>
      </c>
      <c r="E52" s="62" t="n">
        <v>21</v>
      </c>
      <c r="F52" s="81" t="n">
        <f aca="false">D52*1.21</f>
        <v>41.14</v>
      </c>
      <c r="G52" s="116" t="n">
        <f aca="false">C52*D52</f>
        <v>0</v>
      </c>
      <c r="H52" s="117" t="n">
        <f aca="false">C52*F52</f>
        <v>0</v>
      </c>
      <c r="I52" s="57"/>
    </row>
    <row r="53" s="10" customFormat="true" ht="15.75" hidden="false" customHeight="false" outlineLevel="0" collapsed="false">
      <c r="A53" s="141" t="s">
        <v>50</v>
      </c>
      <c r="B53" s="83" t="n">
        <v>30</v>
      </c>
      <c r="C53" s="84"/>
      <c r="D53" s="85" t="n">
        <v>54</v>
      </c>
      <c r="E53" s="86" t="n">
        <v>21</v>
      </c>
      <c r="F53" s="142" t="n">
        <f aca="false">D53*1.21</f>
        <v>65.34</v>
      </c>
      <c r="G53" s="116" t="n">
        <f aca="false">C53*D53</f>
        <v>0</v>
      </c>
      <c r="H53" s="89" t="n">
        <f aca="false">C53*F53</f>
        <v>0</v>
      </c>
      <c r="I53" s="57"/>
    </row>
    <row r="54" s="10" customFormat="true" ht="15.75" hidden="false" customHeight="false" outlineLevel="0" collapsed="false">
      <c r="A54" s="143" t="s">
        <v>51</v>
      </c>
      <c r="B54" s="67" t="n">
        <v>50</v>
      </c>
      <c r="C54" s="84"/>
      <c r="D54" s="85" t="n">
        <v>59</v>
      </c>
      <c r="E54" s="86" t="n">
        <v>21</v>
      </c>
      <c r="F54" s="142" t="n">
        <f aca="false">D54*1.21</f>
        <v>71.39</v>
      </c>
      <c r="G54" s="116" t="n">
        <f aca="false">C54*D54</f>
        <v>0</v>
      </c>
      <c r="H54" s="89" t="n">
        <f aca="false">C54*F54</f>
        <v>0</v>
      </c>
      <c r="I54" s="57"/>
    </row>
    <row r="55" s="10" customFormat="true" ht="15.75" hidden="false" customHeight="false" outlineLevel="0" collapsed="false">
      <c r="A55" s="144" t="s">
        <v>52</v>
      </c>
      <c r="B55" s="67" t="n">
        <v>50</v>
      </c>
      <c r="C55" s="84"/>
      <c r="D55" s="85" t="n">
        <v>59</v>
      </c>
      <c r="E55" s="86" t="n">
        <v>21</v>
      </c>
      <c r="F55" s="142" t="n">
        <f aca="false">D55*1.21</f>
        <v>71.39</v>
      </c>
      <c r="G55" s="116" t="n">
        <f aca="false">C55*D55</f>
        <v>0</v>
      </c>
      <c r="H55" s="89" t="n">
        <f aca="false">C55*F55</f>
        <v>0</v>
      </c>
      <c r="I55" s="57"/>
    </row>
    <row r="56" s="10" customFormat="true" ht="15.75" hidden="false" customHeight="false" outlineLevel="0" collapsed="false">
      <c r="A56" s="143" t="s">
        <v>53</v>
      </c>
      <c r="B56" s="67" t="n">
        <v>100</v>
      </c>
      <c r="C56" s="84"/>
      <c r="D56" s="85" t="n">
        <v>64</v>
      </c>
      <c r="E56" s="86" t="n">
        <v>21</v>
      </c>
      <c r="F56" s="142" t="n">
        <f aca="false">D56*1.21</f>
        <v>77.44</v>
      </c>
      <c r="G56" s="116" t="n">
        <f aca="false">C56*D56</f>
        <v>0</v>
      </c>
      <c r="H56" s="89" t="n">
        <f aca="false">C56*F56</f>
        <v>0</v>
      </c>
      <c r="I56" s="57"/>
    </row>
    <row r="57" s="10" customFormat="true" ht="15.75" hidden="false" customHeight="false" outlineLevel="0" collapsed="false">
      <c r="A57" s="145" t="s">
        <v>54</v>
      </c>
      <c r="B57" s="74" t="n">
        <v>100</v>
      </c>
      <c r="C57" s="146"/>
      <c r="D57" s="147" t="n">
        <v>64</v>
      </c>
      <c r="E57" s="148" t="n">
        <v>21</v>
      </c>
      <c r="F57" s="149" t="n">
        <f aca="false">D57*1.21</f>
        <v>77.44</v>
      </c>
      <c r="G57" s="150" t="n">
        <f aca="false">C57*D57</f>
        <v>0</v>
      </c>
      <c r="H57" s="151" t="n">
        <f aca="false">C57*F57</f>
        <v>0</v>
      </c>
      <c r="I57" s="57"/>
    </row>
    <row r="58" s="10" customFormat="true" ht="15" hidden="false" customHeight="false" outlineLevel="0" collapsed="false">
      <c r="A58" s="152" t="s">
        <v>55</v>
      </c>
      <c r="B58" s="153"/>
      <c r="C58" s="111"/>
      <c r="D58" s="112"/>
      <c r="E58" s="127"/>
      <c r="F58" s="113"/>
      <c r="G58" s="114"/>
      <c r="H58" s="114"/>
      <c r="I58" s="57"/>
    </row>
    <row r="59" s="10" customFormat="true" ht="15" hidden="false" customHeight="false" outlineLevel="0" collapsed="false">
      <c r="A59" s="154"/>
      <c r="B59" s="155"/>
      <c r="C59" s="134"/>
      <c r="D59" s="139"/>
      <c r="E59" s="136"/>
      <c r="F59" s="114"/>
      <c r="G59" s="114"/>
      <c r="H59" s="114"/>
      <c r="I59" s="57"/>
    </row>
    <row r="60" s="10" customFormat="true" ht="15.75" hidden="false" customHeight="false" outlineLevel="0" collapsed="false">
      <c r="A60" s="156" t="s">
        <v>56</v>
      </c>
      <c r="B60" s="157" t="s">
        <v>57</v>
      </c>
      <c r="C60" s="158"/>
      <c r="D60" s="159" t="s">
        <v>58</v>
      </c>
      <c r="E60" s="136"/>
      <c r="F60" s="114"/>
      <c r="G60" s="114"/>
      <c r="H60" s="114"/>
      <c r="I60" s="57"/>
    </row>
    <row r="61" s="10" customFormat="true" ht="15.75" hidden="false" customHeight="false" outlineLevel="0" collapsed="false">
      <c r="A61" s="140" t="s">
        <v>59</v>
      </c>
      <c r="B61" s="59" t="n">
        <v>250</v>
      </c>
      <c r="C61" s="60"/>
      <c r="D61" s="61" t="n">
        <v>45</v>
      </c>
      <c r="E61" s="62" t="n">
        <v>15</v>
      </c>
      <c r="F61" s="81" t="n">
        <f aca="false">D61*1.21</f>
        <v>54.45</v>
      </c>
      <c r="G61" s="116" t="n">
        <f aca="false">C61*D61</f>
        <v>0</v>
      </c>
      <c r="H61" s="117" t="n">
        <f aca="false">C61*F61</f>
        <v>0</v>
      </c>
      <c r="I61" s="57"/>
    </row>
    <row r="62" s="10" customFormat="true" ht="15.75" hidden="false" customHeight="false" outlineLevel="0" collapsed="false">
      <c r="A62" s="141" t="s">
        <v>59</v>
      </c>
      <c r="B62" s="83" t="n">
        <v>470</v>
      </c>
      <c r="C62" s="84"/>
      <c r="D62" s="85" t="n">
        <v>75</v>
      </c>
      <c r="E62" s="86" t="n">
        <v>15</v>
      </c>
      <c r="F62" s="142" t="n">
        <f aca="false">D62*1.21</f>
        <v>90.75</v>
      </c>
      <c r="G62" s="116" t="n">
        <f aca="false">C62*D62</f>
        <v>0</v>
      </c>
      <c r="H62" s="89" t="n">
        <f aca="false">C62*F62</f>
        <v>0</v>
      </c>
      <c r="I62" s="57"/>
    </row>
    <row r="63" s="10" customFormat="true" ht="15.75" hidden="false" customHeight="false" outlineLevel="0" collapsed="false">
      <c r="A63" s="141" t="s">
        <v>59</v>
      </c>
      <c r="B63" s="67" t="n">
        <v>950</v>
      </c>
      <c r="C63" s="84"/>
      <c r="D63" s="85" t="n">
        <v>140</v>
      </c>
      <c r="E63" s="86" t="n">
        <v>15</v>
      </c>
      <c r="F63" s="142" t="n">
        <f aca="false">D63*1.21</f>
        <v>169.4</v>
      </c>
      <c r="G63" s="116" t="n">
        <f aca="false">C63*D63</f>
        <v>0</v>
      </c>
      <c r="H63" s="89" t="n">
        <f aca="false">C63*F63</f>
        <v>0</v>
      </c>
      <c r="I63" s="57"/>
    </row>
    <row r="64" s="10" customFormat="true" ht="15.75" hidden="false" customHeight="false" outlineLevel="0" collapsed="false">
      <c r="A64" s="160" t="s">
        <v>60</v>
      </c>
      <c r="B64" s="161" t="n">
        <v>250</v>
      </c>
      <c r="C64" s="161"/>
      <c r="D64" s="162" t="n">
        <v>60</v>
      </c>
      <c r="E64" s="161" t="n">
        <v>15</v>
      </c>
      <c r="F64" s="163" t="n">
        <f aca="false">D64*1.21</f>
        <v>72.6</v>
      </c>
      <c r="G64" s="120" t="n">
        <f aca="false">C64*D64</f>
        <v>0</v>
      </c>
      <c r="H64" s="164" t="n">
        <f aca="false">C64*F64</f>
        <v>0</v>
      </c>
      <c r="I64" s="57"/>
    </row>
    <row r="65" s="10" customFormat="true" ht="15.75" hidden="false" customHeight="false" outlineLevel="0" collapsed="false">
      <c r="A65" s="160" t="s">
        <v>60</v>
      </c>
      <c r="B65" s="161" t="n">
        <v>470</v>
      </c>
      <c r="C65" s="161"/>
      <c r="D65" s="162" t="n">
        <v>100</v>
      </c>
      <c r="E65" s="161" t="n">
        <v>15</v>
      </c>
      <c r="F65" s="163" t="n">
        <f aca="false">D65*1.21</f>
        <v>121</v>
      </c>
      <c r="G65" s="120" t="n">
        <f aca="false">C65*D65</f>
        <v>0</v>
      </c>
      <c r="H65" s="164" t="n">
        <f aca="false">C65*F65</f>
        <v>0</v>
      </c>
      <c r="I65" s="57"/>
    </row>
    <row r="66" s="10" customFormat="true" ht="15.75" hidden="false" customHeight="false" outlineLevel="0" collapsed="false">
      <c r="A66" s="160" t="s">
        <v>60</v>
      </c>
      <c r="B66" s="165" t="n">
        <v>950</v>
      </c>
      <c r="C66" s="161"/>
      <c r="D66" s="162" t="n">
        <v>190</v>
      </c>
      <c r="E66" s="161" t="n">
        <v>15</v>
      </c>
      <c r="F66" s="163" t="n">
        <f aca="false">D66*1.21</f>
        <v>229.9</v>
      </c>
      <c r="G66" s="120" t="n">
        <f aca="false">C66*D66</f>
        <v>0</v>
      </c>
      <c r="H66" s="164" t="n">
        <f aca="false">C66*F66</f>
        <v>0</v>
      </c>
      <c r="I66" s="57"/>
    </row>
    <row r="67" s="10" customFormat="true" ht="15.75" hidden="false" customHeight="false" outlineLevel="0" collapsed="false">
      <c r="A67" s="141" t="s">
        <v>61</v>
      </c>
      <c r="B67" s="83" t="n">
        <v>250</v>
      </c>
      <c r="C67" s="84"/>
      <c r="D67" s="85" t="n">
        <v>45</v>
      </c>
      <c r="E67" s="86" t="n">
        <v>15</v>
      </c>
      <c r="F67" s="142" t="n">
        <f aca="false">D67*1.21</f>
        <v>54.45</v>
      </c>
      <c r="G67" s="116" t="n">
        <f aca="false">C67*D67</f>
        <v>0</v>
      </c>
      <c r="H67" s="89" t="n">
        <f aca="false">C67*F67</f>
        <v>0</v>
      </c>
      <c r="I67" s="57"/>
    </row>
    <row r="68" s="10" customFormat="true" ht="15.75" hidden="false" customHeight="false" outlineLevel="0" collapsed="false">
      <c r="A68" s="141" t="s">
        <v>61</v>
      </c>
      <c r="B68" s="83" t="n">
        <v>470</v>
      </c>
      <c r="C68" s="84"/>
      <c r="D68" s="85" t="n">
        <v>75</v>
      </c>
      <c r="E68" s="86" t="n">
        <v>15</v>
      </c>
      <c r="F68" s="142" t="n">
        <f aca="false">D68*1.21</f>
        <v>90.75</v>
      </c>
      <c r="G68" s="116" t="n">
        <f aca="false">C68*D68</f>
        <v>0</v>
      </c>
      <c r="H68" s="89" t="n">
        <f aca="false">C68*F68</f>
        <v>0</v>
      </c>
      <c r="I68" s="57"/>
    </row>
    <row r="69" s="10" customFormat="true" ht="15.75" hidden="false" customHeight="false" outlineLevel="0" collapsed="false">
      <c r="A69" s="166" t="s">
        <v>61</v>
      </c>
      <c r="B69" s="74" t="n">
        <v>950</v>
      </c>
      <c r="C69" s="146"/>
      <c r="D69" s="147" t="n">
        <v>140</v>
      </c>
      <c r="E69" s="148" t="n">
        <v>15</v>
      </c>
      <c r="F69" s="149" t="n">
        <f aca="false">D69*1.21</f>
        <v>169.4</v>
      </c>
      <c r="G69" s="116" t="n">
        <f aca="false">C69*D69</f>
        <v>0</v>
      </c>
      <c r="H69" s="151" t="n">
        <f aca="false">C69*F69</f>
        <v>0</v>
      </c>
      <c r="I69" s="57"/>
    </row>
    <row r="70" s="10" customFormat="true" ht="15" hidden="false" customHeight="false" outlineLevel="0" collapsed="false">
      <c r="A70" s="167"/>
      <c r="B70" s="168"/>
      <c r="C70" s="168"/>
      <c r="D70" s="169"/>
      <c r="E70" s="168"/>
      <c r="F70" s="170"/>
      <c r="G70" s="170" t="s">
        <v>62</v>
      </c>
      <c r="H70" s="170" t="s">
        <v>63</v>
      </c>
      <c r="I70" s="57"/>
    </row>
    <row r="71" s="10" customFormat="true" ht="15" hidden="false" customHeight="false" outlineLevel="0" collapsed="false">
      <c r="A71" s="26" t="s">
        <v>64</v>
      </c>
      <c r="B71" s="26"/>
      <c r="C71" s="70"/>
      <c r="D71" s="69"/>
      <c r="E71" s="70"/>
      <c r="F71" s="63"/>
      <c r="G71" s="171" t="n">
        <f aca="false">SUM(G20:G69)</f>
        <v>0</v>
      </c>
      <c r="H71" s="171" t="n">
        <f aca="false">SUM(H20:H69)</f>
        <v>0</v>
      </c>
      <c r="I71" s="57"/>
    </row>
    <row r="72" s="10" customFormat="true" ht="15.75" hidden="false" customHeight="false" outlineLevel="0" collapsed="false">
      <c r="A72" s="66" t="s">
        <v>65</v>
      </c>
      <c r="B72" s="172"/>
      <c r="C72" s="70"/>
      <c r="D72" s="69"/>
      <c r="E72" s="70"/>
      <c r="F72" s="173"/>
      <c r="G72" s="174" t="n">
        <f aca="false">G71*0.97</f>
        <v>0</v>
      </c>
      <c r="H72" s="175" t="n">
        <f aca="false">H71*0.97</f>
        <v>0</v>
      </c>
      <c r="I72" s="57"/>
    </row>
    <row r="73" s="10" customFormat="true" ht="15.75" hidden="false" customHeight="false" outlineLevel="0" collapsed="false">
      <c r="A73" s="176" t="s">
        <v>66</v>
      </c>
      <c r="D73" s="28"/>
      <c r="F73" s="29"/>
      <c r="G73" s="29"/>
      <c r="H73" s="29"/>
    </row>
    <row r="74" s="10" customFormat="true" ht="21.75" hidden="false" customHeight="true" outlineLevel="0" collapsed="false">
      <c r="A74" s="177"/>
      <c r="B74" s="178"/>
      <c r="C74" s="179"/>
      <c r="D74" s="179"/>
      <c r="E74" s="179"/>
      <c r="F74" s="179"/>
      <c r="G74" s="179"/>
      <c r="H74" s="180"/>
    </row>
    <row r="76" customFormat="false" ht="15" hidden="false" customHeight="false" outlineLevel="0" collapsed="false">
      <c r="A76" s="0" t="s">
        <v>67</v>
      </c>
    </row>
    <row r="78" customFormat="false" ht="15" hidden="false" customHeight="false" outlineLevel="0" collapsed="false">
      <c r="A78" s="0" t="s">
        <v>68</v>
      </c>
    </row>
  </sheetData>
  <mergeCells count="14">
    <mergeCell ref="A1:I1"/>
    <mergeCell ref="A3:I3"/>
    <mergeCell ref="A4:I4"/>
    <mergeCell ref="A5:I5"/>
    <mergeCell ref="A6:I6"/>
    <mergeCell ref="B9:I9"/>
    <mergeCell ref="B10:I10"/>
    <mergeCell ref="B11:I11"/>
    <mergeCell ref="B12:I12"/>
    <mergeCell ref="A18:A19"/>
    <mergeCell ref="E18:E19"/>
    <mergeCell ref="I18:I19"/>
    <mergeCell ref="A49:A50"/>
    <mergeCell ref="E49:E50"/>
  </mergeCells>
  <printOptions headings="false" gridLines="false" gridLinesSet="true" horizontalCentered="false" verticalCentered="false"/>
  <pageMargins left="0.0395833333333333" right="0.0395833333333333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2016-02-17T10:48:40Z</dcterms:created>
  <dc:creator>Zuzanka</dc:creator>
  <dc:description/>
  <dc:language>cs-CZ</dc:language>
  <cp:lastModifiedBy>Uzivatel</cp:lastModifiedBy>
  <cp:lastPrinted>2021-11-11T15:11:30Z</cp:lastPrinted>
  <dcterms:modified xsi:type="dcterms:W3CDTF">2021-11-11T15:18:24Z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